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0995" windowHeight="8700"/>
  </bookViews>
  <sheets>
    <sheet name="AORISTOY" sheetId="77" r:id="rId1"/>
    <sheet name="Sheet1" sheetId="78" r:id="rId2"/>
    <sheet name="Sheet2" sheetId="79" r:id="rId3"/>
  </sheets>
  <definedNames>
    <definedName name="_xlnm.Print_Area" localSheetId="0">AORISTOY!$A$1:$X$215</definedName>
  </definedNames>
  <calcPr calcId="125725" fullPrecision="0"/>
</workbook>
</file>

<file path=xl/calcChain.xml><?xml version="1.0" encoding="utf-8"?>
<calcChain xmlns="http://schemas.openxmlformats.org/spreadsheetml/2006/main">
  <c r="D250" i="79"/>
  <c r="B250"/>
  <c r="K250" s="1"/>
  <c r="D249"/>
  <c r="B249"/>
  <c r="J249" s="1"/>
  <c r="D248"/>
  <c r="B248"/>
  <c r="K248" s="1"/>
  <c r="D247"/>
  <c r="B247"/>
  <c r="J247" s="1"/>
  <c r="D246"/>
  <c r="B246"/>
  <c r="K246" s="1"/>
  <c r="D245"/>
  <c r="B245"/>
  <c r="J245" s="1"/>
  <c r="D244"/>
  <c r="B244"/>
  <c r="K244" s="1"/>
  <c r="D243"/>
  <c r="B243"/>
  <c r="J243" s="1"/>
  <c r="D242"/>
  <c r="B242"/>
  <c r="K242" s="1"/>
  <c r="D241"/>
  <c r="B241"/>
  <c r="J241" s="1"/>
  <c r="D240"/>
  <c r="B240"/>
  <c r="K240" s="1"/>
  <c r="D239"/>
  <c r="B239"/>
  <c r="J239" s="1"/>
  <c r="D238"/>
  <c r="B238"/>
  <c r="K238" s="1"/>
  <c r="D237"/>
  <c r="B237"/>
  <c r="J237" s="1"/>
  <c r="D236"/>
  <c r="B236"/>
  <c r="K236" s="1"/>
  <c r="D235"/>
  <c r="B235"/>
  <c r="J235" s="1"/>
  <c r="D234"/>
  <c r="B234"/>
  <c r="K234" s="1"/>
  <c r="D233"/>
  <c r="B233"/>
  <c r="J233" s="1"/>
  <c r="D232"/>
  <c r="B232"/>
  <c r="K232" s="1"/>
  <c r="D231"/>
  <c r="B231"/>
  <c r="J231" s="1"/>
  <c r="D230"/>
  <c r="B230"/>
  <c r="K230" s="1"/>
  <c r="D229"/>
  <c r="B229"/>
  <c r="J229" s="1"/>
  <c r="D228"/>
  <c r="B228"/>
  <c r="K228" s="1"/>
  <c r="D227"/>
  <c r="B227"/>
  <c r="J227" s="1"/>
  <c r="D226"/>
  <c r="B226"/>
  <c r="K226" s="1"/>
  <c r="D225"/>
  <c r="B225"/>
  <c r="J225" s="1"/>
  <c r="D224"/>
  <c r="B224"/>
  <c r="K224" s="1"/>
  <c r="D223"/>
  <c r="B223"/>
  <c r="J223" s="1"/>
  <c r="D222"/>
  <c r="B222"/>
  <c r="K222" s="1"/>
  <c r="D221"/>
  <c r="B221"/>
  <c r="J221" s="1"/>
  <c r="D220"/>
  <c r="B220"/>
  <c r="K220" s="1"/>
  <c r="D219"/>
  <c r="B219"/>
  <c r="J219" s="1"/>
  <c r="D218"/>
  <c r="B218"/>
  <c r="K218" s="1"/>
  <c r="D217"/>
  <c r="B217"/>
  <c r="J217" s="1"/>
  <c r="D216"/>
  <c r="B216"/>
  <c r="K216" s="1"/>
  <c r="D215"/>
  <c r="B215"/>
  <c r="J215" s="1"/>
  <c r="D214"/>
  <c r="B214"/>
  <c r="K214" s="1"/>
  <c r="D213"/>
  <c r="B213"/>
  <c r="J213" s="1"/>
  <c r="D212"/>
  <c r="B212"/>
  <c r="K212" s="1"/>
  <c r="D211"/>
  <c r="B211"/>
  <c r="J211" s="1"/>
  <c r="D210"/>
  <c r="B210"/>
  <c r="K210" s="1"/>
  <c r="D209"/>
  <c r="B209"/>
  <c r="J209" s="1"/>
  <c r="D208"/>
  <c r="B208"/>
  <c r="K208" s="1"/>
  <c r="D207"/>
  <c r="B207"/>
  <c r="J207" s="1"/>
  <c r="D206"/>
  <c r="B206"/>
  <c r="K206" s="1"/>
  <c r="D205"/>
  <c r="B205"/>
  <c r="J205" s="1"/>
  <c r="D204"/>
  <c r="B204"/>
  <c r="K204" s="1"/>
  <c r="D203"/>
  <c r="B203"/>
  <c r="J203" s="1"/>
  <c r="D202"/>
  <c r="B202"/>
  <c r="K202" s="1"/>
  <c r="D201"/>
  <c r="B201"/>
  <c r="J201" s="1"/>
  <c r="D200"/>
  <c r="B200"/>
  <c r="K200" s="1"/>
  <c r="D199"/>
  <c r="B199"/>
  <c r="J199" s="1"/>
  <c r="D198"/>
  <c r="B198"/>
  <c r="K198" s="1"/>
  <c r="D197"/>
  <c r="B197"/>
  <c r="J197" s="1"/>
  <c r="D196"/>
  <c r="B196"/>
  <c r="K196" s="1"/>
  <c r="D195"/>
  <c r="B195"/>
  <c r="J195" s="1"/>
  <c r="D194"/>
  <c r="B194"/>
  <c r="K194" s="1"/>
  <c r="D193"/>
  <c r="B193"/>
  <c r="J193" s="1"/>
  <c r="D192"/>
  <c r="B192"/>
  <c r="K192" s="1"/>
  <c r="B187"/>
  <c r="K187" s="1"/>
  <c r="K186"/>
  <c r="J186"/>
  <c r="H186"/>
  <c r="K135"/>
  <c r="J135"/>
  <c r="H135"/>
  <c r="K134"/>
  <c r="J134"/>
  <c r="H134"/>
  <c r="K133"/>
  <c r="J133"/>
  <c r="H133"/>
  <c r="K132"/>
  <c r="J132"/>
  <c r="H132"/>
  <c r="K131"/>
  <c r="J131"/>
  <c r="H131"/>
  <c r="K130"/>
  <c r="J130"/>
  <c r="H130"/>
  <c r="K129"/>
  <c r="J129"/>
  <c r="H129"/>
  <c r="D124"/>
  <c r="B124"/>
  <c r="K124" s="1"/>
  <c r="D123"/>
  <c r="B123"/>
  <c r="K123" s="1"/>
  <c r="AD122"/>
  <c r="AC122"/>
  <c r="AB122"/>
  <c r="D122"/>
  <c r="B122"/>
  <c r="K122" s="1"/>
  <c r="AD121"/>
  <c r="AC121"/>
  <c r="AB121"/>
  <c r="D121"/>
  <c r="B121"/>
  <c r="K121" s="1"/>
  <c r="AD120"/>
  <c r="AC120"/>
  <c r="AB120"/>
  <c r="D120"/>
  <c r="B120"/>
  <c r="K120" s="1"/>
  <c r="AD119"/>
  <c r="AC119"/>
  <c r="AB119"/>
  <c r="D119"/>
  <c r="B119"/>
  <c r="K119" s="1"/>
  <c r="AD118"/>
  <c r="AC118"/>
  <c r="AB118"/>
  <c r="D118"/>
  <c r="B118"/>
  <c r="K118" s="1"/>
  <c r="AD117"/>
  <c r="AC117"/>
  <c r="AB117"/>
  <c r="J117"/>
  <c r="D117"/>
  <c r="B117"/>
  <c r="K117" s="1"/>
  <c r="AD116"/>
  <c r="AC116"/>
  <c r="AB116"/>
  <c r="D116"/>
  <c r="B116"/>
  <c r="K116" s="1"/>
  <c r="AD115"/>
  <c r="AC115"/>
  <c r="AB115"/>
  <c r="D115"/>
  <c r="B115"/>
  <c r="K115" s="1"/>
  <c r="AD114"/>
  <c r="AC114"/>
  <c r="AB114"/>
  <c r="D114"/>
  <c r="B114"/>
  <c r="K114" s="1"/>
  <c r="AD113"/>
  <c r="AC113"/>
  <c r="AB113"/>
  <c r="J113"/>
  <c r="D113"/>
  <c r="B113"/>
  <c r="K113" s="1"/>
  <c r="AD112"/>
  <c r="AC112"/>
  <c r="AB112"/>
  <c r="D112"/>
  <c r="B112"/>
  <c r="K112" s="1"/>
  <c r="AD111"/>
  <c r="AC111"/>
  <c r="AB111"/>
  <c r="D111"/>
  <c r="B111"/>
  <c r="K111" s="1"/>
  <c r="AD110"/>
  <c r="AC110"/>
  <c r="AB110"/>
  <c r="D110"/>
  <c r="B110"/>
  <c r="K110" s="1"/>
  <c r="AD109"/>
  <c r="AC109"/>
  <c r="AB109"/>
  <c r="D109"/>
  <c r="B109"/>
  <c r="AD108"/>
  <c r="AC108"/>
  <c r="AB108"/>
  <c r="D108"/>
  <c r="B108"/>
  <c r="K108" s="1"/>
  <c r="AD107"/>
  <c r="AC107"/>
  <c r="AB107"/>
  <c r="D107"/>
  <c r="B107"/>
  <c r="K107" s="1"/>
  <c r="AD106"/>
  <c r="AC106"/>
  <c r="AB106"/>
  <c r="J106"/>
  <c r="D106"/>
  <c r="B106"/>
  <c r="K106" s="1"/>
  <c r="AD105"/>
  <c r="AC105"/>
  <c r="AB105"/>
  <c r="J105"/>
  <c r="D105"/>
  <c r="B105"/>
  <c r="K105" s="1"/>
  <c r="AD104"/>
  <c r="AC104"/>
  <c r="AB104"/>
  <c r="D104"/>
  <c r="B104"/>
  <c r="K104" s="1"/>
  <c r="AD103"/>
  <c r="AC103"/>
  <c r="AB103"/>
  <c r="D103"/>
  <c r="B103"/>
  <c r="K103" s="1"/>
  <c r="AD102"/>
  <c r="AC102"/>
  <c r="AB102"/>
  <c r="J102"/>
  <c r="D102"/>
  <c r="B102"/>
  <c r="K102" s="1"/>
  <c r="AD101"/>
  <c r="AC101"/>
  <c r="AB101"/>
  <c r="J101"/>
  <c r="D101"/>
  <c r="B101"/>
  <c r="K101" s="1"/>
  <c r="AD100"/>
  <c r="AC100"/>
  <c r="AB100"/>
  <c r="D100"/>
  <c r="B100"/>
  <c r="K100" s="1"/>
  <c r="AD99"/>
  <c r="AC99"/>
  <c r="AB99"/>
  <c r="D99"/>
  <c r="B99"/>
  <c r="K99" s="1"/>
  <c r="AD98"/>
  <c r="AC98"/>
  <c r="AB98"/>
  <c r="J98"/>
  <c r="D98"/>
  <c r="B98"/>
  <c r="K98" s="1"/>
  <c r="AD97"/>
  <c r="AC97"/>
  <c r="AB97"/>
  <c r="J97"/>
  <c r="D97"/>
  <c r="B97"/>
  <c r="K97" s="1"/>
  <c r="AD96"/>
  <c r="AC96"/>
  <c r="AB96"/>
  <c r="D96"/>
  <c r="B96"/>
  <c r="K96" s="1"/>
  <c r="AD95"/>
  <c r="AC95"/>
  <c r="AB95"/>
  <c r="D95"/>
  <c r="B95"/>
  <c r="K95" s="1"/>
  <c r="AD94"/>
  <c r="AC94"/>
  <c r="AB94"/>
  <c r="J94"/>
  <c r="D94"/>
  <c r="B94"/>
  <c r="K94" s="1"/>
  <c r="AD93"/>
  <c r="AC93"/>
  <c r="AB93"/>
  <c r="J93"/>
  <c r="D93"/>
  <c r="B93"/>
  <c r="K93" s="1"/>
  <c r="AD92"/>
  <c r="AC92"/>
  <c r="AB92"/>
  <c r="D92"/>
  <c r="B92"/>
  <c r="K92" s="1"/>
  <c r="AD91"/>
  <c r="AC91"/>
  <c r="AB91"/>
  <c r="D91"/>
  <c r="B91"/>
  <c r="K91" s="1"/>
  <c r="AD90"/>
  <c r="AC90"/>
  <c r="AB90"/>
  <c r="J90"/>
  <c r="D90"/>
  <c r="B90"/>
  <c r="K90" s="1"/>
  <c r="AD89"/>
  <c r="AC89"/>
  <c r="AB89"/>
  <c r="J89"/>
  <c r="D89"/>
  <c r="B89"/>
  <c r="K89" s="1"/>
  <c r="AD88"/>
  <c r="AC88"/>
  <c r="AB88"/>
  <c r="D88"/>
  <c r="B88"/>
  <c r="K88" s="1"/>
  <c r="AD87"/>
  <c r="AC87"/>
  <c r="AB87"/>
  <c r="D87"/>
  <c r="B87"/>
  <c r="K87" s="1"/>
  <c r="AD86"/>
  <c r="AC86"/>
  <c r="AB86"/>
  <c r="J86"/>
  <c r="D86"/>
  <c r="B86"/>
  <c r="K86" s="1"/>
  <c r="AD85"/>
  <c r="AC85"/>
  <c r="AB85"/>
  <c r="J85"/>
  <c r="D85"/>
  <c r="B85"/>
  <c r="K85" s="1"/>
  <c r="AD84"/>
  <c r="AC84"/>
  <c r="AB84"/>
  <c r="D84"/>
  <c r="B84"/>
  <c r="K84" s="1"/>
  <c r="AD83"/>
  <c r="AC83"/>
  <c r="AB83"/>
  <c r="D83"/>
  <c r="B83"/>
  <c r="K83" s="1"/>
  <c r="AD82"/>
  <c r="AC82"/>
  <c r="AB82"/>
  <c r="J82"/>
  <c r="D82"/>
  <c r="B82"/>
  <c r="K82" s="1"/>
  <c r="AD81"/>
  <c r="AC81"/>
  <c r="AB81"/>
  <c r="J81"/>
  <c r="D81"/>
  <c r="B81"/>
  <c r="K81" s="1"/>
  <c r="AD80"/>
  <c r="AC80"/>
  <c r="AB80"/>
  <c r="D80"/>
  <c r="B80"/>
  <c r="K80" s="1"/>
  <c r="AD79"/>
  <c r="AC79"/>
  <c r="AB79"/>
  <c r="D79"/>
  <c r="B79"/>
  <c r="K79" s="1"/>
  <c r="AD78"/>
  <c r="AC78"/>
  <c r="AB78"/>
  <c r="J78"/>
  <c r="D78"/>
  <c r="B78"/>
  <c r="K78" s="1"/>
  <c r="AD77"/>
  <c r="AC77"/>
  <c r="AB77"/>
  <c r="J77"/>
  <c r="D77"/>
  <c r="B77"/>
  <c r="K77" s="1"/>
  <c r="AD76"/>
  <c r="AC76"/>
  <c r="AB76"/>
  <c r="D76"/>
  <c r="B76"/>
  <c r="K76" s="1"/>
  <c r="AD75"/>
  <c r="AC75"/>
  <c r="AB75"/>
  <c r="D75"/>
  <c r="B75"/>
  <c r="K75" s="1"/>
  <c r="AD74"/>
  <c r="AC74"/>
  <c r="AB74"/>
  <c r="J74"/>
  <c r="D74"/>
  <c r="B74"/>
  <c r="K74" s="1"/>
  <c r="AD73"/>
  <c r="AC73"/>
  <c r="AB73"/>
  <c r="J73"/>
  <c r="D73"/>
  <c r="B73"/>
  <c r="K73" s="1"/>
  <c r="AD72"/>
  <c r="AC72"/>
  <c r="AB72"/>
  <c r="D72"/>
  <c r="B72"/>
  <c r="K72" s="1"/>
  <c r="AD71"/>
  <c r="AC71"/>
  <c r="AB71"/>
  <c r="D71"/>
  <c r="B71"/>
  <c r="K71" s="1"/>
  <c r="J70"/>
  <c r="D70"/>
  <c r="B70"/>
  <c r="K70" s="1"/>
  <c r="D69"/>
  <c r="B69"/>
  <c r="K69" s="1"/>
  <c r="J68"/>
  <c r="D68"/>
  <c r="B68"/>
  <c r="K68" s="1"/>
  <c r="D67"/>
  <c r="B67"/>
  <c r="K67" s="1"/>
  <c r="AG66"/>
  <c r="AF66"/>
  <c r="AJ66" s="1"/>
  <c r="D66"/>
  <c r="B66"/>
  <c r="K66" s="1"/>
  <c r="AN62"/>
  <c r="AM62"/>
  <c r="AL62"/>
  <c r="AN61"/>
  <c r="AM61"/>
  <c r="AL61"/>
  <c r="AN60"/>
  <c r="AM60"/>
  <c r="AL60"/>
  <c r="AN59"/>
  <c r="AM59"/>
  <c r="AL59"/>
  <c r="AN58"/>
  <c r="AM58"/>
  <c r="AL58"/>
  <c r="AN57"/>
  <c r="AM57"/>
  <c r="AL57"/>
  <c r="AN56"/>
  <c r="AM56"/>
  <c r="AL56"/>
  <c r="AN55"/>
  <c r="AM55"/>
  <c r="AL55"/>
  <c r="AN54"/>
  <c r="AM54"/>
  <c r="AL54"/>
  <c r="AN53"/>
  <c r="AM53"/>
  <c r="AL53"/>
  <c r="AN52"/>
  <c r="AM52"/>
  <c r="AL52"/>
  <c r="AN51"/>
  <c r="AM51"/>
  <c r="AL51"/>
  <c r="AN50"/>
  <c r="AM50"/>
  <c r="AL50"/>
  <c r="AN49"/>
  <c r="AM49"/>
  <c r="AL49"/>
  <c r="AN48"/>
  <c r="AM48"/>
  <c r="AL48"/>
  <c r="AN47"/>
  <c r="AM47"/>
  <c r="AL47"/>
  <c r="AN46"/>
  <c r="AM46"/>
  <c r="AL46"/>
  <c r="AN45"/>
  <c r="AM45"/>
  <c r="AL45"/>
  <c r="AN44"/>
  <c r="AM44"/>
  <c r="AL44"/>
  <c r="AN43"/>
  <c r="AM43"/>
  <c r="AL43"/>
  <c r="AN42"/>
  <c r="AM42"/>
  <c r="AL42"/>
  <c r="AN41"/>
  <c r="AM41"/>
  <c r="AL41"/>
  <c r="AN40"/>
  <c r="AM40"/>
  <c r="AL40"/>
  <c r="AN39"/>
  <c r="AM39"/>
  <c r="AL39"/>
  <c r="AN38"/>
  <c r="AM38"/>
  <c r="AL38"/>
  <c r="AN37"/>
  <c r="AM37"/>
  <c r="AL37"/>
  <c r="AN36"/>
  <c r="AM36"/>
  <c r="AL36"/>
  <c r="AN35"/>
  <c r="AM35"/>
  <c r="AL35"/>
  <c r="AN34"/>
  <c r="AM34"/>
  <c r="AL34"/>
  <c r="AN33"/>
  <c r="AM33"/>
  <c r="AL33"/>
  <c r="AN32"/>
  <c r="AM32"/>
  <c r="AL32"/>
  <c r="AN31"/>
  <c r="AM31"/>
  <c r="AL31"/>
  <c r="AN30"/>
  <c r="AM30"/>
  <c r="AL30"/>
  <c r="AN29"/>
  <c r="AM29"/>
  <c r="AL29"/>
  <c r="AN28"/>
  <c r="AM28"/>
  <c r="AL28"/>
  <c r="AN27"/>
  <c r="AM27"/>
  <c r="AL27"/>
  <c r="AN26"/>
  <c r="AM26"/>
  <c r="AL26"/>
  <c r="AN25"/>
  <c r="AM25"/>
  <c r="AL25"/>
  <c r="AN24"/>
  <c r="AM24"/>
  <c r="AL24"/>
  <c r="AN23"/>
  <c r="AM23"/>
  <c r="AL23"/>
  <c r="AN22"/>
  <c r="AM22"/>
  <c r="AL22"/>
  <c r="AN21"/>
  <c r="AM21"/>
  <c r="AL21"/>
  <c r="AN20"/>
  <c r="AM20"/>
  <c r="AL20"/>
  <c r="AN19"/>
  <c r="AM19"/>
  <c r="AL19"/>
  <c r="AN18"/>
  <c r="AM18"/>
  <c r="AL18"/>
  <c r="AN17"/>
  <c r="AM17"/>
  <c r="AL17"/>
  <c r="AN16"/>
  <c r="AM16"/>
  <c r="AL16"/>
  <c r="AN15"/>
  <c r="AM15"/>
  <c r="AL15"/>
  <c r="AN14"/>
  <c r="AM14"/>
  <c r="AL14"/>
  <c r="AN13"/>
  <c r="AM13"/>
  <c r="AL13"/>
  <c r="Z13"/>
  <c r="AN12"/>
  <c r="AM12"/>
  <c r="AL12"/>
  <c r="AD12"/>
  <c r="AC12"/>
  <c r="AB12"/>
  <c r="AN11"/>
  <c r="AM11"/>
  <c r="AL11"/>
  <c r="AD11"/>
  <c r="AC11"/>
  <c r="AB11"/>
  <c r="AN10"/>
  <c r="AM10"/>
  <c r="AL10"/>
  <c r="AD10"/>
  <c r="AC10"/>
  <c r="AB10"/>
  <c r="AN9"/>
  <c r="AM9"/>
  <c r="AL9"/>
  <c r="AD9"/>
  <c r="AC9"/>
  <c r="AB9"/>
  <c r="AN8"/>
  <c r="AM8"/>
  <c r="AL8"/>
  <c r="AD8"/>
  <c r="AC8"/>
  <c r="AB8"/>
  <c r="AN7"/>
  <c r="AM7"/>
  <c r="AL7"/>
  <c r="AD7"/>
  <c r="AC7"/>
  <c r="AB7"/>
  <c r="AN6"/>
  <c r="AM6"/>
  <c r="AL6"/>
  <c r="AD6"/>
  <c r="AC6"/>
  <c r="AB6"/>
  <c r="AN5"/>
  <c r="AM5"/>
  <c r="AL5"/>
  <c r="AD5"/>
  <c r="AC5"/>
  <c r="AB5"/>
  <c r="AN4"/>
  <c r="AM4"/>
  <c r="AL4"/>
  <c r="AG4"/>
  <c r="AF4"/>
  <c r="AJ4" s="1"/>
  <c r="AD4"/>
  <c r="AD13" s="1"/>
  <c r="AC4"/>
  <c r="AC13" s="1"/>
  <c r="AB4"/>
  <c r="B187" i="78"/>
  <c r="K187" s="1"/>
  <c r="K186"/>
  <c r="J186"/>
  <c r="H186"/>
  <c r="K135"/>
  <c r="J135"/>
  <c r="H135"/>
  <c r="K134"/>
  <c r="J134"/>
  <c r="H134"/>
  <c r="K133"/>
  <c r="J133"/>
  <c r="H133"/>
  <c r="K132"/>
  <c r="J132"/>
  <c r="H132"/>
  <c r="K131"/>
  <c r="J131"/>
  <c r="H131"/>
  <c r="K130"/>
  <c r="J130"/>
  <c r="H130"/>
  <c r="K129"/>
  <c r="J129"/>
  <c r="H129"/>
  <c r="D124"/>
  <c r="B124"/>
  <c r="K124" s="1"/>
  <c r="D123"/>
  <c r="B123"/>
  <c r="K123" s="1"/>
  <c r="D122"/>
  <c r="B122"/>
  <c r="J122" s="1"/>
  <c r="D121"/>
  <c r="B121"/>
  <c r="K121" s="1"/>
  <c r="D120"/>
  <c r="B120"/>
  <c r="J120" s="1"/>
  <c r="D119"/>
  <c r="B119"/>
  <c r="K119" s="1"/>
  <c r="D118"/>
  <c r="B118"/>
  <c r="J118" s="1"/>
  <c r="D117"/>
  <c r="B117"/>
  <c r="K117" s="1"/>
  <c r="D116"/>
  <c r="B116"/>
  <c r="J116" s="1"/>
  <c r="D115"/>
  <c r="B115"/>
  <c r="K115" s="1"/>
  <c r="D114"/>
  <c r="B114"/>
  <c r="J114" s="1"/>
  <c r="D113"/>
  <c r="B113"/>
  <c r="K113" s="1"/>
  <c r="D112"/>
  <c r="B112"/>
  <c r="J112" s="1"/>
  <c r="D111"/>
  <c r="B111"/>
  <c r="K111" s="1"/>
  <c r="D110"/>
  <c r="B110"/>
  <c r="J110" s="1"/>
  <c r="D109"/>
  <c r="B109"/>
  <c r="K109" s="1"/>
  <c r="D108"/>
  <c r="B108"/>
  <c r="J108" s="1"/>
  <c r="D107"/>
  <c r="B107"/>
  <c r="K107" s="1"/>
  <c r="D106"/>
  <c r="B106"/>
  <c r="J106" s="1"/>
  <c r="D105"/>
  <c r="B105"/>
  <c r="K105" s="1"/>
  <c r="D104"/>
  <c r="B104"/>
  <c r="J104" s="1"/>
  <c r="D103"/>
  <c r="B103"/>
  <c r="K103" s="1"/>
  <c r="D102"/>
  <c r="B102"/>
  <c r="J102" s="1"/>
  <c r="D101"/>
  <c r="B101"/>
  <c r="K101" s="1"/>
  <c r="D100"/>
  <c r="B100"/>
  <c r="J100" s="1"/>
  <c r="D99"/>
  <c r="B99"/>
  <c r="K99" s="1"/>
  <c r="D98"/>
  <c r="B98"/>
  <c r="J98" s="1"/>
  <c r="D97"/>
  <c r="B97"/>
  <c r="K97" s="1"/>
  <c r="D96"/>
  <c r="B96"/>
  <c r="J96" s="1"/>
  <c r="D95"/>
  <c r="B95"/>
  <c r="K95" s="1"/>
  <c r="D94"/>
  <c r="B94"/>
  <c r="J94" s="1"/>
  <c r="D93"/>
  <c r="B93"/>
  <c r="K93" s="1"/>
  <c r="D92"/>
  <c r="B92"/>
  <c r="J92" s="1"/>
  <c r="D91"/>
  <c r="B91"/>
  <c r="K91" s="1"/>
  <c r="D90"/>
  <c r="B90"/>
  <c r="J90" s="1"/>
  <c r="D89"/>
  <c r="B89"/>
  <c r="K89" s="1"/>
  <c r="D88"/>
  <c r="B88"/>
  <c r="J88" s="1"/>
  <c r="D87"/>
  <c r="B87"/>
  <c r="K87" s="1"/>
  <c r="D86"/>
  <c r="B86"/>
  <c r="J86" s="1"/>
  <c r="D85"/>
  <c r="B85"/>
  <c r="K85" s="1"/>
  <c r="D84"/>
  <c r="B84"/>
  <c r="J84" s="1"/>
  <c r="D83"/>
  <c r="B83"/>
  <c r="K83" s="1"/>
  <c r="D82"/>
  <c r="B82"/>
  <c r="J82" s="1"/>
  <c r="D81"/>
  <c r="B81"/>
  <c r="K81" s="1"/>
  <c r="D80"/>
  <c r="B80"/>
  <c r="J80" s="1"/>
  <c r="D79"/>
  <c r="B79"/>
  <c r="K79" s="1"/>
  <c r="D78"/>
  <c r="B78"/>
  <c r="J78" s="1"/>
  <c r="D77"/>
  <c r="B77"/>
  <c r="K77" s="1"/>
  <c r="D76"/>
  <c r="B76"/>
  <c r="J76" s="1"/>
  <c r="AG66"/>
  <c r="AF66"/>
  <c r="AI66" s="1"/>
  <c r="AN60"/>
  <c r="AM60"/>
  <c r="AL60"/>
  <c r="AN59"/>
  <c r="AM59"/>
  <c r="AL59"/>
  <c r="AN58"/>
  <c r="AM58"/>
  <c r="AL58"/>
  <c r="AN57"/>
  <c r="AM57"/>
  <c r="AL57"/>
  <c r="AN56"/>
  <c r="AM56"/>
  <c r="AL56"/>
  <c r="AN55"/>
  <c r="AM55"/>
  <c r="AL55"/>
  <c r="AN54"/>
  <c r="AM54"/>
  <c r="AL54"/>
  <c r="AN53"/>
  <c r="AM53"/>
  <c r="AL53"/>
  <c r="AN52"/>
  <c r="AM52"/>
  <c r="AL52"/>
  <c r="AN51"/>
  <c r="AM51"/>
  <c r="AL51"/>
  <c r="AN50"/>
  <c r="AM50"/>
  <c r="AL50"/>
  <c r="AN49"/>
  <c r="AM49"/>
  <c r="AL49"/>
  <c r="AN48"/>
  <c r="AM48"/>
  <c r="AL48"/>
  <c r="AN47"/>
  <c r="AM47"/>
  <c r="AL47"/>
  <c r="AN46"/>
  <c r="AM46"/>
  <c r="AL46"/>
  <c r="AN45"/>
  <c r="AM45"/>
  <c r="AL45"/>
  <c r="AN44"/>
  <c r="AM44"/>
  <c r="AL44"/>
  <c r="AN43"/>
  <c r="AM43"/>
  <c r="AL43"/>
  <c r="AN42"/>
  <c r="AM42"/>
  <c r="AL42"/>
  <c r="AN41"/>
  <c r="AM41"/>
  <c r="AL41"/>
  <c r="AN40"/>
  <c r="AM40"/>
  <c r="AL40"/>
  <c r="AN39"/>
  <c r="AM39"/>
  <c r="AL39"/>
  <c r="AN38"/>
  <c r="AM38"/>
  <c r="AL38"/>
  <c r="AN37"/>
  <c r="AM37"/>
  <c r="AL37"/>
  <c r="AN36"/>
  <c r="AM36"/>
  <c r="AL36"/>
  <c r="AN35"/>
  <c r="AM35"/>
  <c r="AL35"/>
  <c r="AN34"/>
  <c r="AM34"/>
  <c r="AL34"/>
  <c r="AN33"/>
  <c r="AM33"/>
  <c r="AL33"/>
  <c r="AN32"/>
  <c r="AM32"/>
  <c r="AL32"/>
  <c r="AN31"/>
  <c r="AM31"/>
  <c r="AL31"/>
  <c r="AN30"/>
  <c r="AM30"/>
  <c r="AL30"/>
  <c r="AN29"/>
  <c r="AM29"/>
  <c r="AL29"/>
  <c r="AN28"/>
  <c r="AM28"/>
  <c r="AL28"/>
  <c r="AN27"/>
  <c r="AM27"/>
  <c r="AL27"/>
  <c r="AN26"/>
  <c r="AM26"/>
  <c r="AL26"/>
  <c r="AN25"/>
  <c r="AM25"/>
  <c r="AL25"/>
  <c r="AN24"/>
  <c r="AM24"/>
  <c r="AL24"/>
  <c r="AN23"/>
  <c r="AM23"/>
  <c r="AL23"/>
  <c r="AN22"/>
  <c r="AM22"/>
  <c r="AL22"/>
  <c r="AN21"/>
  <c r="AM21"/>
  <c r="AL21"/>
  <c r="AN20"/>
  <c r="AM20"/>
  <c r="AL20"/>
  <c r="AN19"/>
  <c r="AM19"/>
  <c r="AL19"/>
  <c r="AN18"/>
  <c r="AM18"/>
  <c r="AL18"/>
  <c r="AN17"/>
  <c r="AM17"/>
  <c r="AL17"/>
  <c r="AN16"/>
  <c r="AM16"/>
  <c r="AL16"/>
  <c r="AN15"/>
  <c r="AM15"/>
  <c r="AL15"/>
  <c r="AN14"/>
  <c r="AM14"/>
  <c r="AL14"/>
  <c r="AN13"/>
  <c r="AM13"/>
  <c r="AL13"/>
  <c r="B75" s="1"/>
  <c r="Z13"/>
  <c r="AN12"/>
  <c r="AM12"/>
  <c r="AL12"/>
  <c r="D74" s="1"/>
  <c r="AD12"/>
  <c r="AC12"/>
  <c r="AB12"/>
  <c r="AN11"/>
  <c r="AM11"/>
  <c r="AL11"/>
  <c r="B73" s="1"/>
  <c r="AD11"/>
  <c r="AC11"/>
  <c r="AB11"/>
  <c r="AN10"/>
  <c r="AM10"/>
  <c r="AL10"/>
  <c r="D72" s="1"/>
  <c r="AD10"/>
  <c r="AC10"/>
  <c r="AB10"/>
  <c r="AN9"/>
  <c r="AM9"/>
  <c r="AL9"/>
  <c r="B71" s="1"/>
  <c r="AD9"/>
  <c r="AC9"/>
  <c r="AB9"/>
  <c r="AN8"/>
  <c r="AM8"/>
  <c r="AL8"/>
  <c r="B70" s="1"/>
  <c r="AD8"/>
  <c r="AC8"/>
  <c r="AB8"/>
  <c r="AN7"/>
  <c r="AM7"/>
  <c r="AL7"/>
  <c r="B69" s="1"/>
  <c r="AD7"/>
  <c r="AC7"/>
  <c r="AB7"/>
  <c r="AN6"/>
  <c r="AM6"/>
  <c r="AL6"/>
  <c r="B68" s="1"/>
  <c r="AD6"/>
  <c r="AC6"/>
  <c r="AB6"/>
  <c r="AN5"/>
  <c r="AM5"/>
  <c r="AL5"/>
  <c r="B67" s="1"/>
  <c r="AD5"/>
  <c r="AC5"/>
  <c r="AB5"/>
  <c r="AN4"/>
  <c r="AM4"/>
  <c r="AL4"/>
  <c r="D66" s="1"/>
  <c r="AG4"/>
  <c r="AF4"/>
  <c r="AI4" s="1"/>
  <c r="AD4"/>
  <c r="AC4"/>
  <c r="AC13" s="1"/>
  <c r="AB4"/>
  <c r="AA90" i="77"/>
  <c r="Z90"/>
  <c r="AA89"/>
  <c r="Z89"/>
  <c r="AD89" s="1"/>
  <c r="K89"/>
  <c r="J89"/>
  <c r="H89"/>
  <c r="AA88"/>
  <c r="Z88"/>
  <c r="AD88" s="1"/>
  <c r="AA87"/>
  <c r="Z87"/>
  <c r="AD87" s="1"/>
  <c r="AA86"/>
  <c r="Z86"/>
  <c r="AD86" s="1"/>
  <c r="AA85"/>
  <c r="Z85"/>
  <c r="AD85" s="1"/>
  <c r="AA84"/>
  <c r="Z84"/>
  <c r="AD84" s="1"/>
  <c r="AA83"/>
  <c r="Z83"/>
  <c r="AD83" s="1"/>
  <c r="AA82"/>
  <c r="Z82"/>
  <c r="AD82" s="1"/>
  <c r="AA81"/>
  <c r="Z81"/>
  <c r="AD81" s="1"/>
  <c r="AA80"/>
  <c r="Z80"/>
  <c r="AD80" s="1"/>
  <c r="AA79"/>
  <c r="Z79"/>
  <c r="AD79" s="1"/>
  <c r="AA78"/>
  <c r="Z78"/>
  <c r="AD78" s="1"/>
  <c r="AA77"/>
  <c r="Z77"/>
  <c r="AD77" s="1"/>
  <c r="AG76"/>
  <c r="AF76"/>
  <c r="AA76"/>
  <c r="Z76"/>
  <c r="AD76" s="1"/>
  <c r="K76"/>
  <c r="J76"/>
  <c r="H76"/>
  <c r="AG75"/>
  <c r="AF75"/>
  <c r="AA75"/>
  <c r="Z75"/>
  <c r="AD75" s="1"/>
  <c r="AG74"/>
  <c r="AF74"/>
  <c r="AI74" s="1"/>
  <c r="AA74"/>
  <c r="Z74"/>
  <c r="AD74" s="1"/>
  <c r="AG73"/>
  <c r="AF73"/>
  <c r="AA73"/>
  <c r="Z73"/>
  <c r="AD73" s="1"/>
  <c r="AG72"/>
  <c r="AF72"/>
  <c r="AI72" s="1"/>
  <c r="AA72"/>
  <c r="Z72"/>
  <c r="AD72" s="1"/>
  <c r="AG71"/>
  <c r="AF71"/>
  <c r="AA71"/>
  <c r="Z71"/>
  <c r="AD71" s="1"/>
  <c r="AG70"/>
  <c r="AF70"/>
  <c r="AA70"/>
  <c r="Z70"/>
  <c r="AG60"/>
  <c r="AF60"/>
  <c r="Z57"/>
  <c r="AD56"/>
  <c r="AC56"/>
  <c r="AB56"/>
  <c r="AD55"/>
  <c r="AC55"/>
  <c r="AB55"/>
  <c r="AD54"/>
  <c r="AC54"/>
  <c r="AB54"/>
  <c r="AD53"/>
  <c r="AC53"/>
  <c r="AB53"/>
  <c r="AD52"/>
  <c r="AC52"/>
  <c r="AB52"/>
  <c r="AD51"/>
  <c r="AC51"/>
  <c r="AB51"/>
  <c r="AD50"/>
  <c r="AC50"/>
  <c r="AB50"/>
  <c r="AD49"/>
  <c r="AC49"/>
  <c r="AB49"/>
  <c r="AG48"/>
  <c r="AF48"/>
  <c r="AI38"/>
  <c r="Z36"/>
  <c r="AB34"/>
  <c r="AA34"/>
  <c r="Z34"/>
  <c r="AA32"/>
  <c r="Z32"/>
  <c r="AC79" l="1"/>
  <c r="AC80"/>
  <c r="AC83"/>
  <c r="AC84"/>
  <c r="AC87"/>
  <c r="AC88"/>
  <c r="AD13" i="78"/>
  <c r="J72" i="79"/>
  <c r="J76"/>
  <c r="J80"/>
  <c r="J84"/>
  <c r="J88"/>
  <c r="J92"/>
  <c r="J96"/>
  <c r="J100"/>
  <c r="J104"/>
  <c r="J108"/>
  <c r="AC78" i="77"/>
  <c r="AC82"/>
  <c r="AC86"/>
  <c r="J111" i="79"/>
  <c r="J115"/>
  <c r="J119"/>
  <c r="J67"/>
  <c r="J69"/>
  <c r="J71"/>
  <c r="J75"/>
  <c r="J79"/>
  <c r="J83"/>
  <c r="J87"/>
  <c r="J91"/>
  <c r="J95"/>
  <c r="J99"/>
  <c r="J103"/>
  <c r="J107"/>
  <c r="AD70" i="77"/>
  <c r="AD90" s="1"/>
  <c r="AC77"/>
  <c r="AC81"/>
  <c r="AC85"/>
  <c r="AC89"/>
  <c r="Z67" i="79"/>
  <c r="AD67" s="1"/>
  <c r="Z69"/>
  <c r="AD69" s="1"/>
  <c r="J110"/>
  <c r="J114"/>
  <c r="J118"/>
  <c r="AC71" i="77"/>
  <c r="AC73"/>
  <c r="AC75"/>
  <c r="AB13" i="79"/>
  <c r="AB13" i="78"/>
  <c r="Z68" i="79"/>
  <c r="AD68" s="1"/>
  <c r="Z70"/>
  <c r="AD70" s="1"/>
  <c r="J112"/>
  <c r="J116"/>
  <c r="J120"/>
  <c r="AI48" i="77"/>
  <c r="AI60"/>
  <c r="AI70"/>
  <c r="AD48"/>
  <c r="AD57" s="1"/>
  <c r="B136" i="79"/>
  <c r="D136"/>
  <c r="D137"/>
  <c r="B137"/>
  <c r="B138"/>
  <c r="D138"/>
  <c r="D139"/>
  <c r="B139"/>
  <c r="B140"/>
  <c r="D140"/>
  <c r="D141"/>
  <c r="B141"/>
  <c r="B142"/>
  <c r="D142"/>
  <c r="D143"/>
  <c r="B143"/>
  <c r="B144"/>
  <c r="D144"/>
  <c r="D145"/>
  <c r="B145"/>
  <c r="B146"/>
  <c r="D146"/>
  <c r="D147"/>
  <c r="B147"/>
  <c r="B148"/>
  <c r="D148"/>
  <c r="D149"/>
  <c r="B149"/>
  <c r="B150"/>
  <c r="D150"/>
  <c r="D151"/>
  <c r="B151"/>
  <c r="B152"/>
  <c r="D152"/>
  <c r="D153"/>
  <c r="B153"/>
  <c r="B154"/>
  <c r="D154"/>
  <c r="D155"/>
  <c r="B155"/>
  <c r="B156"/>
  <c r="D156"/>
  <c r="D157"/>
  <c r="B157"/>
  <c r="B158"/>
  <c r="D158"/>
  <c r="D159"/>
  <c r="B159"/>
  <c r="B160"/>
  <c r="D160"/>
  <c r="D161"/>
  <c r="B161"/>
  <c r="B162"/>
  <c r="D162"/>
  <c r="D163"/>
  <c r="B163"/>
  <c r="B164"/>
  <c r="D164"/>
  <c r="D165"/>
  <c r="B165"/>
  <c r="B166"/>
  <c r="D166"/>
  <c r="D167"/>
  <c r="B167"/>
  <c r="B168"/>
  <c r="D168"/>
  <c r="D169"/>
  <c r="B169"/>
  <c r="K109"/>
  <c r="K125" s="1"/>
  <c r="H109"/>
  <c r="D171"/>
  <c r="B171"/>
  <c r="B172"/>
  <c r="D172"/>
  <c r="D173"/>
  <c r="B173"/>
  <c r="B174"/>
  <c r="D174"/>
  <c r="D175"/>
  <c r="B175"/>
  <c r="B176"/>
  <c r="D176"/>
  <c r="D177"/>
  <c r="B177"/>
  <c r="B178"/>
  <c r="D178"/>
  <c r="D179"/>
  <c r="B179"/>
  <c r="B180"/>
  <c r="D180"/>
  <c r="D181"/>
  <c r="B181"/>
  <c r="B182"/>
  <c r="D182"/>
  <c r="B184"/>
  <c r="D184"/>
  <c r="D185"/>
  <c r="B185"/>
  <c r="AI4"/>
  <c r="J66"/>
  <c r="Z66"/>
  <c r="AI66"/>
  <c r="H67"/>
  <c r="AA67"/>
  <c r="AC67"/>
  <c r="H68"/>
  <c r="AA68"/>
  <c r="AC68"/>
  <c r="H69"/>
  <c r="AA69"/>
  <c r="AC69"/>
  <c r="H70"/>
  <c r="AC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J109"/>
  <c r="D183"/>
  <c r="B183"/>
  <c r="AH4"/>
  <c r="H66"/>
  <c r="AH66"/>
  <c r="AB67"/>
  <c r="AB68"/>
  <c r="AB69"/>
  <c r="AB70"/>
  <c r="J121"/>
  <c r="J122"/>
  <c r="J123"/>
  <c r="Z123"/>
  <c r="J124"/>
  <c r="Z124"/>
  <c r="J187"/>
  <c r="J192"/>
  <c r="H193"/>
  <c r="K193"/>
  <c r="J194"/>
  <c r="H195"/>
  <c r="K195"/>
  <c r="J196"/>
  <c r="H197"/>
  <c r="K197"/>
  <c r="J198"/>
  <c r="H199"/>
  <c r="K199"/>
  <c r="J200"/>
  <c r="H201"/>
  <c r="K201"/>
  <c r="J202"/>
  <c r="H203"/>
  <c r="K203"/>
  <c r="J204"/>
  <c r="H205"/>
  <c r="K205"/>
  <c r="J206"/>
  <c r="H207"/>
  <c r="K207"/>
  <c r="J208"/>
  <c r="H209"/>
  <c r="K209"/>
  <c r="J210"/>
  <c r="H211"/>
  <c r="K211"/>
  <c r="J212"/>
  <c r="H213"/>
  <c r="K213"/>
  <c r="J214"/>
  <c r="H215"/>
  <c r="K215"/>
  <c r="J216"/>
  <c r="H217"/>
  <c r="K217"/>
  <c r="J218"/>
  <c r="H219"/>
  <c r="K219"/>
  <c r="J220"/>
  <c r="H221"/>
  <c r="K221"/>
  <c r="J222"/>
  <c r="H223"/>
  <c r="K223"/>
  <c r="J224"/>
  <c r="H225"/>
  <c r="K225"/>
  <c r="J226"/>
  <c r="H227"/>
  <c r="K227"/>
  <c r="J228"/>
  <c r="H229"/>
  <c r="K229"/>
  <c r="J230"/>
  <c r="H231"/>
  <c r="K231"/>
  <c r="J232"/>
  <c r="H233"/>
  <c r="K233"/>
  <c r="J234"/>
  <c r="H235"/>
  <c r="K235"/>
  <c r="J236"/>
  <c r="H237"/>
  <c r="K237"/>
  <c r="J238"/>
  <c r="H239"/>
  <c r="K239"/>
  <c r="J240"/>
  <c r="H241"/>
  <c r="K241"/>
  <c r="J242"/>
  <c r="H243"/>
  <c r="K243"/>
  <c r="J244"/>
  <c r="H245"/>
  <c r="K245"/>
  <c r="J246"/>
  <c r="H247"/>
  <c r="K247"/>
  <c r="J248"/>
  <c r="H249"/>
  <c r="K249"/>
  <c r="J250"/>
  <c r="H110"/>
  <c r="H111"/>
  <c r="H112"/>
  <c r="H113"/>
  <c r="H114"/>
  <c r="H115"/>
  <c r="H116"/>
  <c r="H117"/>
  <c r="H118"/>
  <c r="H119"/>
  <c r="H120"/>
  <c r="H121"/>
  <c r="H122"/>
  <c r="H123"/>
  <c r="H124"/>
  <c r="H187"/>
  <c r="H192"/>
  <c r="H194"/>
  <c r="H196"/>
  <c r="H198"/>
  <c r="H200"/>
  <c r="H202"/>
  <c r="H204"/>
  <c r="H206"/>
  <c r="H208"/>
  <c r="H210"/>
  <c r="H212"/>
  <c r="H214"/>
  <c r="H216"/>
  <c r="H218"/>
  <c r="H220"/>
  <c r="H222"/>
  <c r="H224"/>
  <c r="H226"/>
  <c r="H228"/>
  <c r="H230"/>
  <c r="H232"/>
  <c r="H234"/>
  <c r="H236"/>
  <c r="H238"/>
  <c r="H240"/>
  <c r="H242"/>
  <c r="H244"/>
  <c r="H246"/>
  <c r="H248"/>
  <c r="H250"/>
  <c r="K75" i="78"/>
  <c r="H75"/>
  <c r="J75"/>
  <c r="B138"/>
  <c r="D138"/>
  <c r="B140"/>
  <c r="D140"/>
  <c r="B142"/>
  <c r="D142"/>
  <c r="B144"/>
  <c r="D144"/>
  <c r="B146"/>
  <c r="D146"/>
  <c r="B148"/>
  <c r="D148"/>
  <c r="B150"/>
  <c r="D150"/>
  <c r="B152"/>
  <c r="D152"/>
  <c r="B154"/>
  <c r="D154"/>
  <c r="B156"/>
  <c r="D156"/>
  <c r="B158"/>
  <c r="D158"/>
  <c r="B160"/>
  <c r="D160"/>
  <c r="B162"/>
  <c r="D162"/>
  <c r="B164"/>
  <c r="D164"/>
  <c r="B166"/>
  <c r="D166"/>
  <c r="B168"/>
  <c r="D168"/>
  <c r="B170"/>
  <c r="D170"/>
  <c r="B172"/>
  <c r="D172"/>
  <c r="B174"/>
  <c r="D174"/>
  <c r="B176"/>
  <c r="D176"/>
  <c r="B178"/>
  <c r="D178"/>
  <c r="B180"/>
  <c r="D180"/>
  <c r="B182"/>
  <c r="D182"/>
  <c r="B184"/>
  <c r="D184"/>
  <c r="D185"/>
  <c r="B185"/>
  <c r="AH4"/>
  <c r="AJ4"/>
  <c r="B66"/>
  <c r="AH66"/>
  <c r="AJ66"/>
  <c r="D67"/>
  <c r="K67" s="1"/>
  <c r="D68"/>
  <c r="H68" s="1"/>
  <c r="D69"/>
  <c r="K69" s="1"/>
  <c r="D70"/>
  <c r="H70" s="1"/>
  <c r="D71"/>
  <c r="K71" s="1"/>
  <c r="B72"/>
  <c r="D73"/>
  <c r="H73" s="1"/>
  <c r="B74"/>
  <c r="D75"/>
  <c r="H76"/>
  <c r="K76"/>
  <c r="J77"/>
  <c r="H78"/>
  <c r="K78"/>
  <c r="J79"/>
  <c r="H80"/>
  <c r="K80"/>
  <c r="J81"/>
  <c r="H82"/>
  <c r="K82"/>
  <c r="J83"/>
  <c r="H84"/>
  <c r="K84"/>
  <c r="J85"/>
  <c r="H86"/>
  <c r="K86"/>
  <c r="D147" s="1"/>
  <c r="J87"/>
  <c r="H88"/>
  <c r="K88"/>
  <c r="J89"/>
  <c r="H90"/>
  <c r="K90"/>
  <c r="J91"/>
  <c r="H92"/>
  <c r="K92"/>
  <c r="J93"/>
  <c r="H94"/>
  <c r="K94"/>
  <c r="J95"/>
  <c r="H96"/>
  <c r="K96"/>
  <c r="J97"/>
  <c r="H98"/>
  <c r="K98"/>
  <c r="J99"/>
  <c r="H100"/>
  <c r="K100"/>
  <c r="J101"/>
  <c r="H102"/>
  <c r="K102"/>
  <c r="J103"/>
  <c r="H104"/>
  <c r="K104"/>
  <c r="J105"/>
  <c r="H106"/>
  <c r="K106"/>
  <c r="J107"/>
  <c r="H108"/>
  <c r="K108"/>
  <c r="J109"/>
  <c r="H110"/>
  <c r="K110"/>
  <c r="J111"/>
  <c r="H112"/>
  <c r="K112"/>
  <c r="J113"/>
  <c r="H114"/>
  <c r="K114"/>
  <c r="J115"/>
  <c r="H116"/>
  <c r="K116"/>
  <c r="J117"/>
  <c r="H118"/>
  <c r="K118"/>
  <c r="J119"/>
  <c r="H120"/>
  <c r="K120"/>
  <c r="J121"/>
  <c r="H122"/>
  <c r="K122"/>
  <c r="J123"/>
  <c r="Z123"/>
  <c r="J124"/>
  <c r="Z124"/>
  <c r="J187"/>
  <c r="H77"/>
  <c r="H79"/>
  <c r="H81"/>
  <c r="H83"/>
  <c r="H85"/>
  <c r="H87"/>
  <c r="H89"/>
  <c r="H91"/>
  <c r="H93"/>
  <c r="H95"/>
  <c r="H97"/>
  <c r="H99"/>
  <c r="H101"/>
  <c r="H103"/>
  <c r="H105"/>
  <c r="H107"/>
  <c r="H109"/>
  <c r="H111"/>
  <c r="H113"/>
  <c r="H115"/>
  <c r="H117"/>
  <c r="H119"/>
  <c r="H121"/>
  <c r="H123"/>
  <c r="H124"/>
  <c r="H187"/>
  <c r="AC48" i="77"/>
  <c r="AC57" s="1"/>
  <c r="AH48"/>
  <c r="AH60"/>
  <c r="Z61"/>
  <c r="Z62"/>
  <c r="Z63"/>
  <c r="Z64"/>
  <c r="Z65"/>
  <c r="Z66"/>
  <c r="AC70"/>
  <c r="AH70"/>
  <c r="AB71"/>
  <c r="AI71"/>
  <c r="AC72"/>
  <c r="AH72"/>
  <c r="AB73"/>
  <c r="AI73"/>
  <c r="AC74"/>
  <c r="AH74"/>
  <c r="AB75"/>
  <c r="AI75"/>
  <c r="AC76"/>
  <c r="AB77"/>
  <c r="AB78"/>
  <c r="AB79"/>
  <c r="AB80"/>
  <c r="AB81"/>
  <c r="AB82"/>
  <c r="AB83"/>
  <c r="AB84"/>
  <c r="AB85"/>
  <c r="AB86"/>
  <c r="AB87"/>
  <c r="AB88"/>
  <c r="AB89"/>
  <c r="AB48"/>
  <c r="AB70"/>
  <c r="AH71"/>
  <c r="AB72"/>
  <c r="AH73"/>
  <c r="AB74"/>
  <c r="AH75"/>
  <c r="AB76"/>
  <c r="AI76" l="1"/>
  <c r="K251" i="79"/>
  <c r="AA70"/>
  <c r="AC124"/>
  <c r="AA124"/>
  <c r="AD124"/>
  <c r="AB124"/>
  <c r="AC123"/>
  <c r="AA123"/>
  <c r="AD123"/>
  <c r="AB123"/>
  <c r="J185"/>
  <c r="K185"/>
  <c r="H185"/>
  <c r="J181"/>
  <c r="K181"/>
  <c r="H181"/>
  <c r="J179"/>
  <c r="K179"/>
  <c r="H179"/>
  <c r="J177"/>
  <c r="K177"/>
  <c r="H177"/>
  <c r="J175"/>
  <c r="K175"/>
  <c r="H175"/>
  <c r="J173"/>
  <c r="K173"/>
  <c r="H173"/>
  <c r="J171"/>
  <c r="K171"/>
  <c r="H171"/>
  <c r="K168"/>
  <c r="H168"/>
  <c r="J168"/>
  <c r="K166"/>
  <c r="H166"/>
  <c r="J166"/>
  <c r="K164"/>
  <c r="H164"/>
  <c r="J164"/>
  <c r="K162"/>
  <c r="H162"/>
  <c r="J162"/>
  <c r="K160"/>
  <c r="H160"/>
  <c r="J160"/>
  <c r="K158"/>
  <c r="H158"/>
  <c r="J158"/>
  <c r="K156"/>
  <c r="H156"/>
  <c r="J156"/>
  <c r="K154"/>
  <c r="H154"/>
  <c r="J154"/>
  <c r="K152"/>
  <c r="H152"/>
  <c r="J152"/>
  <c r="K150"/>
  <c r="H150"/>
  <c r="J150"/>
  <c r="K148"/>
  <c r="H148"/>
  <c r="J148"/>
  <c r="K146"/>
  <c r="H146"/>
  <c r="J146"/>
  <c r="K144"/>
  <c r="H144"/>
  <c r="J144"/>
  <c r="K142"/>
  <c r="H142"/>
  <c r="J142"/>
  <c r="K140"/>
  <c r="H140"/>
  <c r="J140"/>
  <c r="K138"/>
  <c r="H138"/>
  <c r="J138"/>
  <c r="K136"/>
  <c r="H136"/>
  <c r="J136"/>
  <c r="H251"/>
  <c r="J251"/>
  <c r="J125"/>
  <c r="J183"/>
  <c r="K183"/>
  <c r="H183"/>
  <c r="AC66"/>
  <c r="AA66"/>
  <c r="AD66"/>
  <c r="AB66"/>
  <c r="K184"/>
  <c r="H184"/>
  <c r="J184"/>
  <c r="K182"/>
  <c r="H182"/>
  <c r="J182"/>
  <c r="K180"/>
  <c r="H180"/>
  <c r="J180"/>
  <c r="K178"/>
  <c r="H178"/>
  <c r="J178"/>
  <c r="K176"/>
  <c r="H176"/>
  <c r="J176"/>
  <c r="K174"/>
  <c r="H174"/>
  <c r="J174"/>
  <c r="K172"/>
  <c r="H172"/>
  <c r="J172"/>
  <c r="B170"/>
  <c r="D170"/>
  <c r="J169"/>
  <c r="K169"/>
  <c r="H169"/>
  <c r="J167"/>
  <c r="K167"/>
  <c r="H167"/>
  <c r="J165"/>
  <c r="K165"/>
  <c r="H165"/>
  <c r="J163"/>
  <c r="K163"/>
  <c r="H163"/>
  <c r="J161"/>
  <c r="K161"/>
  <c r="H161"/>
  <c r="J159"/>
  <c r="K159"/>
  <c r="H159"/>
  <c r="J157"/>
  <c r="K157"/>
  <c r="H157"/>
  <c r="J155"/>
  <c r="K155"/>
  <c r="H155"/>
  <c r="J153"/>
  <c r="K153"/>
  <c r="H153"/>
  <c r="J151"/>
  <c r="K151"/>
  <c r="H151"/>
  <c r="J149"/>
  <c r="K149"/>
  <c r="H149"/>
  <c r="J147"/>
  <c r="K147"/>
  <c r="H147"/>
  <c r="J145"/>
  <c r="K145"/>
  <c r="H145"/>
  <c r="J143"/>
  <c r="K143"/>
  <c r="H143"/>
  <c r="J141"/>
  <c r="K141"/>
  <c r="H141"/>
  <c r="J139"/>
  <c r="K139"/>
  <c r="H139"/>
  <c r="J137"/>
  <c r="K137"/>
  <c r="H137"/>
  <c r="H125"/>
  <c r="AC124" i="78"/>
  <c r="AA124"/>
  <c r="AD124"/>
  <c r="AB124"/>
  <c r="AC123"/>
  <c r="AA123"/>
  <c r="AD123"/>
  <c r="AB123"/>
  <c r="D183"/>
  <c r="B183"/>
  <c r="D179"/>
  <c r="B179"/>
  <c r="D175"/>
  <c r="B175"/>
  <c r="D171"/>
  <c r="B171"/>
  <c r="D167"/>
  <c r="B167"/>
  <c r="D163"/>
  <c r="B163"/>
  <c r="D159"/>
  <c r="B159"/>
  <c r="D155"/>
  <c r="B155"/>
  <c r="D151"/>
  <c r="B151"/>
  <c r="B147"/>
  <c r="D143"/>
  <c r="B143"/>
  <c r="D139"/>
  <c r="B139"/>
  <c r="J74"/>
  <c r="K74"/>
  <c r="H74"/>
  <c r="J72"/>
  <c r="K72"/>
  <c r="H72"/>
  <c r="Z66"/>
  <c r="J66"/>
  <c r="K66"/>
  <c r="H66"/>
  <c r="J185"/>
  <c r="K185"/>
  <c r="H185"/>
  <c r="B136"/>
  <c r="D136"/>
  <c r="J73"/>
  <c r="K73"/>
  <c r="H71"/>
  <c r="J69"/>
  <c r="H69"/>
  <c r="J67"/>
  <c r="H67"/>
  <c r="Z70"/>
  <c r="K70"/>
  <c r="Z68"/>
  <c r="K68"/>
  <c r="D181"/>
  <c r="B181"/>
  <c r="D177"/>
  <c r="B177"/>
  <c r="D173"/>
  <c r="B173"/>
  <c r="D169"/>
  <c r="B169"/>
  <c r="D165"/>
  <c r="B165"/>
  <c r="D161"/>
  <c r="B161"/>
  <c r="D157"/>
  <c r="B157"/>
  <c r="D153"/>
  <c r="B153"/>
  <c r="D149"/>
  <c r="B149"/>
  <c r="D145"/>
  <c r="B145"/>
  <c r="D141"/>
  <c r="B141"/>
  <c r="D137"/>
  <c r="B137"/>
  <c r="K184"/>
  <c r="H184"/>
  <c r="J184"/>
  <c r="K182"/>
  <c r="H182"/>
  <c r="J182"/>
  <c r="K180"/>
  <c r="H180"/>
  <c r="J180"/>
  <c r="K178"/>
  <c r="H178"/>
  <c r="J178"/>
  <c r="K176"/>
  <c r="H176"/>
  <c r="J176"/>
  <c r="K174"/>
  <c r="H174"/>
  <c r="J174"/>
  <c r="K172"/>
  <c r="H172"/>
  <c r="J172"/>
  <c r="K170"/>
  <c r="H170"/>
  <c r="J170"/>
  <c r="K168"/>
  <c r="H168"/>
  <c r="J168"/>
  <c r="K166"/>
  <c r="H166"/>
  <c r="J166"/>
  <c r="K164"/>
  <c r="H164"/>
  <c r="J164"/>
  <c r="K162"/>
  <c r="H162"/>
  <c r="J162"/>
  <c r="K160"/>
  <c r="H160"/>
  <c r="J160"/>
  <c r="K158"/>
  <c r="H158"/>
  <c r="J158"/>
  <c r="K156"/>
  <c r="H156"/>
  <c r="J156"/>
  <c r="K154"/>
  <c r="H154"/>
  <c r="J154"/>
  <c r="K152"/>
  <c r="H152"/>
  <c r="J152"/>
  <c r="K150"/>
  <c r="H150"/>
  <c r="J150"/>
  <c r="K148"/>
  <c r="H148"/>
  <c r="J148"/>
  <c r="K146"/>
  <c r="H146"/>
  <c r="J146"/>
  <c r="K144"/>
  <c r="H144"/>
  <c r="J144"/>
  <c r="K142"/>
  <c r="H142"/>
  <c r="J142"/>
  <c r="K140"/>
  <c r="H140"/>
  <c r="J140"/>
  <c r="K138"/>
  <c r="H138"/>
  <c r="J138"/>
  <c r="J71"/>
  <c r="Z69"/>
  <c r="Z67"/>
  <c r="J70"/>
  <c r="J68"/>
  <c r="AB57" i="77"/>
  <c r="AA66"/>
  <c r="AD66" s="1"/>
  <c r="AA65"/>
  <c r="AC65" s="1"/>
  <c r="AD65"/>
  <c r="AB65"/>
  <c r="AA64"/>
  <c r="AD64" s="1"/>
  <c r="AA63"/>
  <c r="AC63" s="1"/>
  <c r="AD63"/>
  <c r="AB63"/>
  <c r="AA62"/>
  <c r="AD62" s="1"/>
  <c r="AA61"/>
  <c r="AC61" s="1"/>
  <c r="AH76"/>
  <c r="AB90"/>
  <c r="AC90"/>
  <c r="AB61" l="1"/>
  <c r="AD61"/>
  <c r="AC62"/>
  <c r="AC64"/>
  <c r="AC66"/>
  <c r="AB62"/>
  <c r="AB64"/>
  <c r="AB66"/>
  <c r="Z60"/>
  <c r="K170" i="79"/>
  <c r="H170"/>
  <c r="J170"/>
  <c r="J188" s="1"/>
  <c r="K188"/>
  <c r="AA67" i="78"/>
  <c r="AC67" s="1"/>
  <c r="AB67"/>
  <c r="AA68"/>
  <c r="AC68" s="1"/>
  <c r="AB68"/>
  <c r="AA70"/>
  <c r="AC70" s="1"/>
  <c r="AB70"/>
  <c r="AA66"/>
  <c r="AB66" s="1"/>
  <c r="K125"/>
  <c r="AC69"/>
  <c r="AA69"/>
  <c r="AD69"/>
  <c r="AB69"/>
  <c r="J137"/>
  <c r="K137"/>
  <c r="H137"/>
  <c r="J141"/>
  <c r="K141"/>
  <c r="H141"/>
  <c r="J145"/>
  <c r="K145"/>
  <c r="H145"/>
  <c r="J149"/>
  <c r="K149"/>
  <c r="H149"/>
  <c r="J153"/>
  <c r="K153"/>
  <c r="H153"/>
  <c r="J157"/>
  <c r="K157"/>
  <c r="H157"/>
  <c r="J161"/>
  <c r="K161"/>
  <c r="H161"/>
  <c r="J165"/>
  <c r="K165"/>
  <c r="H165"/>
  <c r="J169"/>
  <c r="K169"/>
  <c r="H169"/>
  <c r="J173"/>
  <c r="K173"/>
  <c r="H173"/>
  <c r="J177"/>
  <c r="K177"/>
  <c r="H177"/>
  <c r="J181"/>
  <c r="K181"/>
  <c r="H181"/>
  <c r="K136"/>
  <c r="H136"/>
  <c r="J136"/>
  <c r="J139"/>
  <c r="K139"/>
  <c r="H139"/>
  <c r="J143"/>
  <c r="K143"/>
  <c r="H143"/>
  <c r="J147"/>
  <c r="K147"/>
  <c r="H147"/>
  <c r="J151"/>
  <c r="K151"/>
  <c r="H151"/>
  <c r="J155"/>
  <c r="K155"/>
  <c r="H155"/>
  <c r="J159"/>
  <c r="K159"/>
  <c r="H159"/>
  <c r="J163"/>
  <c r="K163"/>
  <c r="H163"/>
  <c r="J167"/>
  <c r="K167"/>
  <c r="H167"/>
  <c r="J171"/>
  <c r="K171"/>
  <c r="H171"/>
  <c r="J175"/>
  <c r="K175"/>
  <c r="H175"/>
  <c r="J179"/>
  <c r="K179"/>
  <c r="H179"/>
  <c r="J183"/>
  <c r="K183"/>
  <c r="H183"/>
  <c r="H125"/>
  <c r="J125"/>
  <c r="H188" i="79" l="1"/>
  <c r="AA60" i="77"/>
  <c r="AD60" s="1"/>
  <c r="J188" i="78"/>
  <c r="H188"/>
  <c r="AC66"/>
  <c r="AD66"/>
  <c r="AD70"/>
  <c r="AD68"/>
  <c r="AD67"/>
  <c r="K188"/>
  <c r="AC60" i="77" l="1"/>
  <c r="AB60"/>
  <c r="Z40" l="1"/>
  <c r="Z41" l="1"/>
</calcChain>
</file>

<file path=xl/comments1.xml><?xml version="1.0" encoding="utf-8"?>
<comments xmlns="http://schemas.openxmlformats.org/spreadsheetml/2006/main">
  <authors>
    <author>Louis Droussiotis</author>
  </authors>
  <commentList>
    <comment ref="L94" authorId="0">
      <text>
        <r>
          <rPr>
            <sz val="9"/>
            <color indexed="81"/>
            <rFont val="Tahoma"/>
            <family val="2"/>
            <charset val="161"/>
          </rPr>
          <t xml:space="preserve">Να συμπληρωθεί η κατεχόμενη μισθοδοτική κλίμακα.
</t>
        </r>
      </text>
    </comment>
  </commentList>
</comments>
</file>

<file path=xl/sharedStrings.xml><?xml version="1.0" encoding="utf-8"?>
<sst xmlns="http://schemas.openxmlformats.org/spreadsheetml/2006/main" count="358" uniqueCount="237">
  <si>
    <t>€</t>
  </si>
  <si>
    <t>Ποσό</t>
  </si>
  <si>
    <t>Από</t>
  </si>
  <si>
    <t>Μέχρι</t>
  </si>
  <si>
    <t>Έτη</t>
  </si>
  <si>
    <t>Μήνες</t>
  </si>
  <si>
    <t>Σύνολο</t>
  </si>
  <si>
    <t>Τίτλοι θέσεων τις οποίες κατείχε</t>
  </si>
  <si>
    <t>Ημερομηνία</t>
  </si>
  <si>
    <t>4.</t>
  </si>
  <si>
    <t>2.</t>
  </si>
  <si>
    <t>7.</t>
  </si>
  <si>
    <t>ΚΥΠΡΙΑΚΗ</t>
  </si>
  <si>
    <t xml:space="preserve">   ΔΗΜΟΚΡΑΤΙΑ</t>
  </si>
  <si>
    <t>1.</t>
  </si>
  <si>
    <t>3.</t>
  </si>
  <si>
    <t>5.</t>
  </si>
  <si>
    <t>8.</t>
  </si>
  <si>
    <t>9.</t>
  </si>
  <si>
    <t>10.</t>
  </si>
  <si>
    <t>11.</t>
  </si>
  <si>
    <t>Λεπτομέρειες υπηρεσίας:</t>
  </si>
  <si>
    <t>12.</t>
  </si>
  <si>
    <t>13.</t>
  </si>
  <si>
    <t>Π α ρ α τ η ρ ή σ ε ι ς</t>
  </si>
  <si>
    <t>6.</t>
  </si>
  <si>
    <t xml:space="preserve">(β) </t>
  </si>
  <si>
    <t>Μέρες</t>
  </si>
  <si>
    <t>14.</t>
  </si>
  <si>
    <t>17.</t>
  </si>
  <si>
    <t>** Για μέγιστη υπηρεσία 400 μηνών</t>
  </si>
  <si>
    <t xml:space="preserve"> </t>
  </si>
  <si>
    <t xml:space="preserve">                                                         </t>
  </si>
  <si>
    <t>(α)</t>
  </si>
  <si>
    <t xml:space="preserve">(γ) </t>
  </si>
  <si>
    <t>Αυξήσεις μισθών</t>
  </si>
  <si>
    <t>Σημειώσεις:</t>
  </si>
  <si>
    <t>=</t>
  </si>
  <si>
    <t xml:space="preserve">(ε) </t>
  </si>
  <si>
    <t>/</t>
  </si>
  <si>
    <t>α)</t>
  </si>
  <si>
    <t>β)</t>
  </si>
  <si>
    <t>Τιμαριθμικό επίδομα</t>
  </si>
  <si>
    <t xml:space="preserve">(δ) </t>
  </si>
  <si>
    <t>Ελέγχθηκε η ορθότητα των πιο πάνω</t>
  </si>
  <si>
    <t>Εφάπαξ:</t>
  </si>
  <si>
    <t>15.</t>
  </si>
  <si>
    <t>* Επιλέξετε ότι  εφαρμόζεται</t>
  </si>
  <si>
    <t>(Ονοματεπώνυμο)</t>
  </si>
  <si>
    <t>(Υπογραφή)</t>
  </si>
  <si>
    <t>Ημερ. Γέννησης:</t>
  </si>
  <si>
    <t>)</t>
  </si>
  <si>
    <t>Ονοματεπώνυμο:</t>
  </si>
  <si>
    <t>Τίτλος Θέσης:</t>
  </si>
  <si>
    <t>Παρατηρήσεις</t>
  </si>
  <si>
    <t>Σύνολο:</t>
  </si>
  <si>
    <t>Ετήσιες συντάξιμες απολαβές κατά την ημέρα της αφυπηρέτησης:</t>
  </si>
  <si>
    <t>16.</t>
  </si>
  <si>
    <t>A2</t>
  </si>
  <si>
    <t>A3</t>
  </si>
  <si>
    <t>A4</t>
  </si>
  <si>
    <t>A5</t>
  </si>
  <si>
    <t>A5+2</t>
  </si>
  <si>
    <t>A5(ii)</t>
  </si>
  <si>
    <t>A5+3</t>
  </si>
  <si>
    <t>A5(iii)</t>
  </si>
  <si>
    <t>A6</t>
  </si>
  <si>
    <t>A6+2</t>
  </si>
  <si>
    <t>A6(ii)</t>
  </si>
  <si>
    <t>A7</t>
  </si>
  <si>
    <t>A7+2</t>
  </si>
  <si>
    <t>A7(ii)</t>
  </si>
  <si>
    <t>A7-28470</t>
  </si>
  <si>
    <t>A8</t>
  </si>
  <si>
    <t>A8+1</t>
  </si>
  <si>
    <t>A8(i)</t>
  </si>
  <si>
    <t>A8+2</t>
  </si>
  <si>
    <t>A8(ii)</t>
  </si>
  <si>
    <t>A9</t>
  </si>
  <si>
    <t>A9+1</t>
  </si>
  <si>
    <t>A9(i)</t>
  </si>
  <si>
    <t>A9+2</t>
  </si>
  <si>
    <t>A9(ii)</t>
  </si>
  <si>
    <t>A8-24402</t>
  </si>
  <si>
    <t>A8-41694</t>
  </si>
  <si>
    <t>A10</t>
  </si>
  <si>
    <t>A10+1</t>
  </si>
  <si>
    <t>A10(i)</t>
  </si>
  <si>
    <t>A10+2</t>
  </si>
  <si>
    <t>A10(ii)</t>
  </si>
  <si>
    <t>A9-24402</t>
  </si>
  <si>
    <t>A9-41694</t>
  </si>
  <si>
    <t>A10-24402</t>
  </si>
  <si>
    <t>A10-41694</t>
  </si>
  <si>
    <t>A11</t>
  </si>
  <si>
    <t>A11-24302</t>
  </si>
  <si>
    <t>A11-41523</t>
  </si>
  <si>
    <t>A11+2</t>
  </si>
  <si>
    <t>A11(ii)</t>
  </si>
  <si>
    <t>A11+3</t>
  </si>
  <si>
    <t>A11(iii)</t>
  </si>
  <si>
    <t>A11-25580</t>
  </si>
  <si>
    <t>A11-43707</t>
  </si>
  <si>
    <t>A12</t>
  </si>
  <si>
    <t>A12-5850</t>
  </si>
  <si>
    <t>A12-46201</t>
  </si>
  <si>
    <t>A12+2</t>
  </si>
  <si>
    <t>A12(ii)</t>
  </si>
  <si>
    <t>A11-30041</t>
  </si>
  <si>
    <t>A11-51333</t>
  </si>
  <si>
    <t>A12-6100</t>
  </si>
  <si>
    <t>A12-48176</t>
  </si>
  <si>
    <t>A12-48253</t>
  </si>
  <si>
    <t>A12-30041</t>
  </si>
  <si>
    <t>A12-51333</t>
  </si>
  <si>
    <t>A13</t>
  </si>
  <si>
    <t>A13+1</t>
  </si>
  <si>
    <t>A13(i)</t>
  </si>
  <si>
    <t>A13-30000</t>
  </si>
  <si>
    <t>A13-51259</t>
  </si>
  <si>
    <t>A13+2</t>
  </si>
  <si>
    <t>A13(ii)</t>
  </si>
  <si>
    <t>A13-6662</t>
  </si>
  <si>
    <t>A13-52616</t>
  </si>
  <si>
    <t>A14</t>
  </si>
  <si>
    <t>A14+1</t>
  </si>
  <si>
    <t>A14(i)</t>
  </si>
  <si>
    <t>A14+2</t>
  </si>
  <si>
    <t>A14(ii)</t>
  </si>
  <si>
    <t>A14-34100</t>
  </si>
  <si>
    <t>A14-58264</t>
  </si>
  <si>
    <t>A15</t>
  </si>
  <si>
    <t>A15+1</t>
  </si>
  <si>
    <t>A15(i)</t>
  </si>
  <si>
    <t>A16</t>
  </si>
  <si>
    <t>A16+1</t>
  </si>
  <si>
    <t>A16(i)</t>
  </si>
  <si>
    <t>A16-37302</t>
  </si>
  <si>
    <t>A16-63735</t>
  </si>
  <si>
    <t>A16-37441</t>
  </si>
  <si>
    <t>A16-63972</t>
  </si>
  <si>
    <t>Υποσύνολο</t>
  </si>
  <si>
    <t>(Υπ.)  Ελέγχων Λειτουργός</t>
  </si>
  <si>
    <t>Σύνολο σε μήνες:</t>
  </si>
  <si>
    <t>X</t>
  </si>
  <si>
    <t>Σύνολο μηνών που λαμβάνονται υπόψη μέχρι τη συμπλήρωση υπηρεσίας 400 μηνών :</t>
  </si>
  <si>
    <t>Ημερομηνία:</t>
  </si>
  <si>
    <t>Υπογραφή Λειτουργού Γενικού Λογιστηρίου:</t>
  </si>
  <si>
    <t>Ηλικία κατά την αφυπηρέτηση:</t>
  </si>
  <si>
    <t>Παραίτηση</t>
  </si>
  <si>
    <t>Θάνατος</t>
  </si>
  <si>
    <t>(Αρ. Φακ:</t>
  </si>
  <si>
    <t>Α.Κ.Α.:</t>
  </si>
  <si>
    <t>Α.Δ.Τ. :</t>
  </si>
  <si>
    <t xml:space="preserve">Ηλικία στις </t>
  </si>
  <si>
    <t>:</t>
  </si>
  <si>
    <t>Ηλικία κατά την αφυπηρέτηση / παραίτηση / θάνατο:</t>
  </si>
  <si>
    <t>Ημερομηνία αφυπηρέτησης/ παραίτησης / θανάτου:</t>
  </si>
  <si>
    <t>(β)</t>
  </si>
  <si>
    <t>Λόγοι αναπηρίας</t>
  </si>
  <si>
    <t>Μεταξύ διακοπών</t>
  </si>
  <si>
    <t>Εθελοντική αφυπηρέτηση</t>
  </si>
  <si>
    <t>Διορισμός  για ανάληψη δημόσιου λειτουργήματος ασυμβίβαστου με κατεχόμενη θέση</t>
  </si>
  <si>
    <t>Αναγκαστική αφυπηρέτηση</t>
  </si>
  <si>
    <t>Λόγοι υγείας</t>
  </si>
  <si>
    <t>Όριο ηλικίας</t>
  </si>
  <si>
    <t>Διορισμός σε Οργανισμό Δημοσίου Δικαίου ή Αρχή Τοπικής Αυτοδιοίκησης</t>
  </si>
  <si>
    <t>ΥΠΟΥΡΓΕΙΟ /ΤΜΗΜΑ /ΥΠΗΡΕΣΙΑ:</t>
  </si>
  <si>
    <t>Ημερομηνία Εργοδότησης σε θέση στην Κρατική Υπηρεσία ή τον Ευρύτερο Δημόσιο Τομέα:</t>
  </si>
  <si>
    <t xml:space="preserve">Λόγος αφυπηρέτησης σύμφωνα με την επιστολή του αρμοδίου οργάνου:  </t>
  </si>
  <si>
    <t>Περίοδος διακοπών μεταξύ θέσεων:</t>
  </si>
  <si>
    <t>Μέρος της προσαύξησης που κερδήθηκε (λαμβάνοντας υπόψη την περίοδο παγοποίησης)</t>
  </si>
  <si>
    <t>I.</t>
  </si>
  <si>
    <t>IIΙ.</t>
  </si>
  <si>
    <t>IV.</t>
  </si>
  <si>
    <r>
      <t xml:space="preserve">ΜΕΡΟΣ Α  </t>
    </r>
    <r>
      <rPr>
        <sz val="12"/>
        <rFont val="Arial"/>
        <family val="2"/>
      </rPr>
      <t>(συμπληρώνεται από το λογιστήριο του Υπουργείου / Τμήματος / Υπηρεσίας)</t>
    </r>
  </si>
  <si>
    <t>(Κεφ. Προϋπολ.:</t>
  </si>
  <si>
    <t>Βασικός μισθός επί μισθοδοτικής κλίμακας:</t>
  </si>
  <si>
    <t>Ποσό επόμενης προσαύξησης:</t>
  </si>
  <si>
    <t>Hμερ. Επόμενης Προσαύξησης:</t>
  </si>
  <si>
    <t>Αφαιρούμενες περιόδοι:</t>
  </si>
  <si>
    <t>Προστιθέμενες περιόδοι:</t>
  </si>
  <si>
    <t>Για λόγους υγείας, αναπηρίας ή λόγω θανάτου</t>
  </si>
  <si>
    <t>(σε περίπτωση που δεν έχουν συμπληρωθεί 400 μήνες υπηρεσίας στην Ενότητα Α)</t>
  </si>
  <si>
    <t>ΒΕΒΑΙΩΣΗ ΥΠΟΛΟΓΙΣΜΩΝ</t>
  </si>
  <si>
    <t>ΒΕΒΑΙΩΣΗ ΕΛΕΓΧΟΥ</t>
  </si>
  <si>
    <t>Aπόλυση</t>
  </si>
  <si>
    <t>Διακοπή Υπηρεσίας</t>
  </si>
  <si>
    <t>ΓΙΩΡΓΟΣ ΓΕΩΡΓΙΟΥ</t>
  </si>
  <si>
    <t>της Δημοκρατίας</t>
  </si>
  <si>
    <r>
      <t>ΜΕΡΟΣ Β</t>
    </r>
    <r>
      <rPr>
        <b/>
        <sz val="12"/>
        <rFont val="Arial"/>
        <family val="2"/>
        <charset val="161"/>
      </rPr>
      <t xml:space="preserve">  (για χρήση από το Γενικό Λογιστήριο της Δημοκρατίας)</t>
    </r>
  </si>
  <si>
    <t>ΣΤΟΙΧΕΙΑ ΚΑΙ ΥΠΟΛΟΓΙΣΜΟΣ ΦΙΛΟΔΩΡΗΜΑΤΟΣ ΤΩΝ ΥΠΑΛΛΗΛΩΝ ΑΟΡΙΣΤΟΥ ΧΡΟΝΟΥ</t>
  </si>
  <si>
    <t>Στοιχεία Υπαλλήλου Αορίστου Χρόνου</t>
  </si>
  <si>
    <t>Αορίστου Χρόνου:</t>
  </si>
  <si>
    <t>Ημερομηνία καταβολής του εφάπαξ που κερδήθηκε με υπηρεσία μέχρι τις 31/12/2013:</t>
  </si>
  <si>
    <t>Ημερομηνία έναρξης αποκοπής 3% επί των μηνιαίων απολαβών τους:</t>
  </si>
  <si>
    <t>Ημερομηνίες καταβολής φορολογητέου εφάπαξ που κερδήθηκαν με υπηρεσία από 1/1/2014</t>
  </si>
  <si>
    <t>Περίοδος  απουσιών που αφαιρούνται από τη υπηρεσία (πχ άδειες χωρίς απολαβές και απεργίες):</t>
  </si>
  <si>
    <t>Την καταβολή εκ μέρους του προσωπικού που απασχολείται με σύμβαση στην κρατική υπηρεσία και στο ευρύτερο δημόσιο τομέα και έχει δικαίωμα σε καταβολή φιλοδωρήματος, ποσοστού ίσου με 3% επί των μηνιαίων απολαβών του.</t>
  </si>
  <si>
    <t>Για την υπηρεσία από την 01/01/2014 και μετά το φιλοδώρημα να υπολογίζεται με βάση συντελεστή ενός δωδέκατου(1/12) του μέσου όρου των συνολικών μηνιαίων απολαβών του υπαλλήλου πολλαπλασιαζόμενο επί τους μήνες υπηρεσίας τους.</t>
  </si>
  <si>
    <t>Για την υπηρεσία πριν από την 01/01/2014 το φιλοδώρημα να υπολογίζεται με βάση την υφισταμενη φόρμουλα, ήτοι με βάση συντελαστή ενός εικοστού τέταρτου(1/24) των τελευταίων μηνιαίων απολαβών του υπαλλήλου για κάθε μήνα υπηρεσίας του.</t>
  </si>
  <si>
    <t>Ο εργοδοτούμενος αορίστου χρόνου να έχει δικαίωμα σε καταβολή φιλοδωρήματος οποτεδήποτε κατά την αποχώρηση του από την υπηρεσία περιλαμβανομένων, μεταξύ άλλων, των περιπτώσεων διορισμού του σε μόνιμη θέση, για λόγους υγείας που τον καθιστούν ανίκανο να εκτελεί τα καθήκοντά του, καθώς, και σε περίπτωση θανάτου νοουμένου,όμως, ότι έχει συμπληρώσει τριετή υπηρεσία.</t>
  </si>
  <si>
    <t xml:space="preserve"> Υπηρεσία μέχρι τις 31/12/2013</t>
  </si>
  <si>
    <t>ΓΙΑ ΥΠΗΡΕΣΙΑ ΜΕΧΡΙ ΤΙΣ 31 ΔΕΚΕΜΒΡΙΟΥ, 2013</t>
  </si>
  <si>
    <t>Διακοπές/απουσίες  μέχρι τις 31/12/2013</t>
  </si>
  <si>
    <t>Σύνολο υπηρεσίας μέχρι τις 31/12/2013 για υπολογισμό του εφάπαξ:</t>
  </si>
  <si>
    <t xml:space="preserve">Πλασματική υπηρεσία </t>
  </si>
  <si>
    <t>Ετήσιες απολαβές /12 χ μήνες υπηρεσίας / 24</t>
  </si>
  <si>
    <t>Υπολογισμός αφορολόγητου εφάπαξ στη βάση των ετήσιων απολαβών κατά την ημερομηνία αφυπηρέτησης:</t>
  </si>
  <si>
    <t>(Για σύγκριση με την καταβολής του Εφαπαξ Β)</t>
  </si>
  <si>
    <t>Υπηρεσία από 1/1/2014 μέχρι την ημερομηνία αφυπηρέτησης</t>
  </si>
  <si>
    <t xml:space="preserve"> Διακοπές/απουσίες από 1/1/2014 μέχρι την ημερομηνία αφυπηρέτησης</t>
  </si>
  <si>
    <t>Σύνολο Υπηρεσίας για υπολογισμό των πρόσθετων ωφελημάτων:</t>
  </si>
  <si>
    <t>Πρόσθετο Φορολογητέο εφάπαξ:</t>
  </si>
  <si>
    <t>Βεβαιώνεται ότι βάσει των πιο πάνω, για υπηρεσία μέχρι τις 31/12/2013,  ο υπάλληλος δικαιούται σε εφάπαξ ποσό:</t>
  </si>
  <si>
    <t xml:space="preserve">Βεβαιώνεται, επίσης, ότι, για υπηρεσία από 1/1/2014  μέχρι την ημερομηνία αφυπηρέτησης, ο/η υπάλληλος δικαιούται :                                                                                                                                       </t>
  </si>
  <si>
    <t xml:space="preserve">Γενικός Ελεγκτής </t>
  </si>
  <si>
    <t>και σε πρόσθετο φορολογητέο εφάπαξ ποσό:</t>
  </si>
  <si>
    <t>Ωρομίσθιου:</t>
  </si>
  <si>
    <t>(από την ημερομηνία πρόσληψης ως έκτακτου)</t>
  </si>
  <si>
    <t>Εκτάκτου υπαλλήλου:</t>
  </si>
  <si>
    <t>Αφορολόγητο εφάπαξ κερδηθέν με υπηρεσία μέχρι τις 31/12/2013:</t>
  </si>
  <si>
    <t>Χ</t>
  </si>
  <si>
    <t>Μέσος όρος ετήσιων απολαβών από 1/4/1991 ή από την ημερομηνία εργοδότησης, όποια είναι μεταγενέστερη, μέχρι και το έτος αφυπηρέτησης του.(Εγκύκλιος Αρ.1498 Ημερ.14/05/2014):</t>
  </si>
  <si>
    <t xml:space="preserve">Μέσος όρος ετήσιων απολαβών /12  Χ Μήνες Υπηρεσίας /12     </t>
  </si>
  <si>
    <t>ΓΙΑ ΥΠΗΡΕΣΙΑ ΑΠΟ 1η ΙΑΝΟΥΑΡΙΟΥ, 2014 ΜΕΧΡΙ ΤΗΝ ΗΜΕΡΟΜΗΝΙΑ ΑΦΥΠΗΡΕΤΗΣΗΣ</t>
  </si>
  <si>
    <t>ΥΓΕΙΑΣ</t>
  </si>
  <si>
    <t>2-22-001</t>
  </si>
  <si>
    <t>ΕΚΤΑΚΤΗ ΝΟΣΗΛΕΥΤΙΚΟΣ ΛΕΙΤΟΥΡΓΟΣ</t>
  </si>
  <si>
    <t>ΝΟΣΗΛΕΥΤΙΚΟΣ ΛΕΙΤΟΥΡΓΟΣ</t>
  </si>
  <si>
    <t>ΕΚΤΑΚΤΗ</t>
  </si>
  <si>
    <t>ΑΟΡΙΣΤΟΥ ΧΡΟΝΟΥ</t>
  </si>
  <si>
    <t>Α5</t>
  </si>
  <si>
    <t>ΑΠΕΡΓΙΑ</t>
  </si>
  <si>
    <t>ΑΔΕΙΑ ΑΝΕΥ ΑΠΟΛΑΒΩΝ</t>
  </si>
  <si>
    <t>ΠΑΡΑΔΕΙΓΜΑ ΑΡ.</t>
  </si>
  <si>
    <t>19/09/208</t>
  </si>
</sst>
</file>

<file path=xl/styles.xml><?xml version="1.0" encoding="utf-8"?>
<styleSheet xmlns="http://schemas.openxmlformats.org/spreadsheetml/2006/main">
  <numFmts count="5">
    <numFmt numFmtId="164" formatCode="d/m/yyyy;@"/>
    <numFmt numFmtId="165" formatCode="0.0"/>
    <numFmt numFmtId="166" formatCode="0.000%"/>
    <numFmt numFmtId="167" formatCode="[$€-2]\ #,##0.00"/>
    <numFmt numFmtId="168" formatCode="\ ??/??"/>
  </numFmts>
  <fonts count="23">
    <font>
      <sz val="10"/>
      <name val="Arial"/>
      <charset val="161"/>
    </font>
    <font>
      <sz val="10"/>
      <name val="Arial"/>
      <family val="2"/>
      <charset val="161"/>
    </font>
    <font>
      <sz val="11"/>
      <name val="Arial"/>
      <family val="2"/>
      <charset val="161"/>
    </font>
    <font>
      <b/>
      <sz val="12"/>
      <name val="Arial"/>
      <family val="2"/>
      <charset val="161"/>
    </font>
    <font>
      <sz val="8"/>
      <name val="Arial"/>
      <family val="2"/>
      <charset val="161"/>
    </font>
    <font>
      <b/>
      <sz val="12"/>
      <name val="Arial"/>
      <family val="2"/>
    </font>
    <font>
      <sz val="12"/>
      <name val="Arial"/>
      <family val="2"/>
      <charset val="161"/>
    </font>
    <font>
      <sz val="12"/>
      <name val="Arial"/>
      <family val="2"/>
    </font>
    <font>
      <u/>
      <sz val="12"/>
      <name val="Arial"/>
      <family val="2"/>
    </font>
    <font>
      <sz val="12"/>
      <name val="Calibri"/>
      <family val="2"/>
    </font>
    <font>
      <sz val="12"/>
      <name val="Calibri"/>
      <family val="2"/>
      <charset val="161"/>
    </font>
    <font>
      <b/>
      <sz val="10"/>
      <name val="Arial"/>
      <family val="2"/>
      <charset val="161"/>
    </font>
    <font>
      <b/>
      <sz val="11"/>
      <name val="Arial"/>
      <family val="2"/>
    </font>
    <font>
      <sz val="9"/>
      <color indexed="81"/>
      <name val="Tahoma"/>
      <family val="2"/>
      <charset val="161"/>
    </font>
    <font>
      <b/>
      <u/>
      <sz val="12"/>
      <name val="Arial"/>
      <family val="2"/>
    </font>
    <font>
      <i/>
      <sz val="12"/>
      <name val="Arial"/>
      <family val="2"/>
    </font>
    <font>
      <sz val="11.5"/>
      <name val="Arial"/>
      <family val="2"/>
      <charset val="161"/>
    </font>
    <font>
      <b/>
      <sz val="12"/>
      <name val="Batang"/>
      <family val="1"/>
    </font>
    <font>
      <b/>
      <sz val="12"/>
      <name val="Century Schoolbook"/>
      <family val="1"/>
    </font>
    <font>
      <b/>
      <u/>
      <sz val="12"/>
      <name val="Arial"/>
      <family val="2"/>
      <charset val="161"/>
    </font>
    <font>
      <sz val="12"/>
      <color rgb="FFFF0000"/>
      <name val="Arial"/>
      <family val="2"/>
      <charset val="161"/>
    </font>
    <font>
      <b/>
      <sz val="12"/>
      <color rgb="FFFF0000"/>
      <name val="Arial"/>
      <family val="2"/>
      <charset val="161"/>
    </font>
    <font>
      <i/>
      <sz val="11"/>
      <name val="Arial"/>
      <family val="2"/>
    </font>
  </fonts>
  <fills count="21">
    <fill>
      <patternFill patternType="none"/>
    </fill>
    <fill>
      <patternFill patternType="gray125"/>
    </fill>
    <fill>
      <patternFill patternType="solid">
        <fgColor indexed="3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38B"/>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4"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s>
  <cellStyleXfs count="2">
    <xf numFmtId="0" fontId="0" fillId="0" borderId="0"/>
    <xf numFmtId="0" fontId="1" fillId="0" borderId="0"/>
  </cellStyleXfs>
  <cellXfs count="531">
    <xf numFmtId="0" fontId="0" fillId="0" borderId="0" xfId="0"/>
    <xf numFmtId="0" fontId="6" fillId="0" borderId="0" xfId="0" applyFont="1" applyAlignment="1">
      <alignment vertical="top"/>
    </xf>
    <xf numFmtId="0" fontId="6" fillId="0" borderId="0" xfId="0" applyNumberFormat="1" applyFont="1" applyAlignment="1">
      <alignment vertical="top"/>
    </xf>
    <xf numFmtId="0" fontId="6" fillId="0" borderId="0" xfId="0" applyFont="1" applyAlignment="1">
      <alignment horizontal="center" vertical="top" wrapText="1"/>
    </xf>
    <xf numFmtId="164" fontId="6" fillId="0" borderId="0" xfId="0" applyNumberFormat="1" applyFont="1" applyAlignment="1">
      <alignment vertical="top"/>
    </xf>
    <xf numFmtId="0" fontId="6" fillId="0" borderId="1" xfId="0" applyFont="1" applyBorder="1" applyAlignment="1">
      <alignment vertical="top"/>
    </xf>
    <xf numFmtId="0" fontId="6" fillId="0" borderId="5" xfId="0" applyFont="1" applyBorder="1" applyAlignment="1">
      <alignment vertical="top"/>
    </xf>
    <xf numFmtId="0" fontId="6" fillId="0" borderId="0" xfId="0" applyFont="1" applyBorder="1" applyAlignment="1">
      <alignment vertical="top"/>
    </xf>
    <xf numFmtId="0" fontId="6" fillId="0" borderId="11" xfId="0" applyFont="1" applyBorder="1" applyAlignment="1">
      <alignment vertical="top"/>
    </xf>
    <xf numFmtId="0" fontId="6" fillId="0" borderId="13" xfId="0" applyFont="1" applyBorder="1" applyAlignment="1">
      <alignment vertical="top"/>
    </xf>
    <xf numFmtId="0" fontId="6" fillId="0" borderId="9" xfId="0" applyFont="1" applyBorder="1" applyAlignment="1">
      <alignment horizontal="center" vertical="top"/>
    </xf>
    <xf numFmtId="0" fontId="6" fillId="0" borderId="3" xfId="0" applyFont="1" applyBorder="1" applyAlignment="1">
      <alignment vertical="top"/>
    </xf>
    <xf numFmtId="0" fontId="3" fillId="0" borderId="0" xfId="0" applyFont="1" applyAlignment="1">
      <alignment vertical="top"/>
    </xf>
    <xf numFmtId="0" fontId="6" fillId="0" borderId="3" xfId="0" applyFont="1" applyBorder="1" applyAlignment="1">
      <alignment horizontal="left" vertical="top"/>
    </xf>
    <xf numFmtId="0" fontId="7" fillId="0" borderId="0" xfId="0" applyNumberFormat="1" applyFont="1" applyAlignment="1">
      <alignment vertical="top"/>
    </xf>
    <xf numFmtId="0" fontId="7" fillId="0" borderId="0" xfId="0" applyFont="1" applyAlignment="1">
      <alignment vertical="top"/>
    </xf>
    <xf numFmtId="0" fontId="6" fillId="0" borderId="0" xfId="0" applyNumberFormat="1" applyFont="1" applyFill="1" applyAlignment="1">
      <alignment vertical="top"/>
    </xf>
    <xf numFmtId="0" fontId="6" fillId="0" borderId="0" xfId="0" applyFont="1" applyFill="1" applyAlignment="1">
      <alignment vertical="top"/>
    </xf>
    <xf numFmtId="0" fontId="6" fillId="0" borderId="0" xfId="0" applyFont="1" applyFill="1" applyAlignment="1">
      <alignment horizontal="center" vertical="top"/>
    </xf>
    <xf numFmtId="0" fontId="6" fillId="0" borderId="0" xfId="0" applyFont="1" applyFill="1" applyAlignment="1">
      <alignment horizontal="right" vertical="top"/>
    </xf>
    <xf numFmtId="0" fontId="9" fillId="0" borderId="0" xfId="0" applyNumberFormat="1" applyFont="1" applyBorder="1" applyAlignment="1">
      <alignment horizontal="right" vertical="top"/>
    </xf>
    <xf numFmtId="165" fontId="6" fillId="0" borderId="0" xfId="0" applyNumberFormat="1" applyFont="1" applyFill="1" applyAlignment="1">
      <alignment vertical="top"/>
    </xf>
    <xf numFmtId="14" fontId="6" fillId="0" borderId="0" xfId="0" applyNumberFormat="1" applyFont="1" applyFill="1" applyAlignment="1">
      <alignment vertical="top"/>
    </xf>
    <xf numFmtId="164" fontId="6" fillId="0" borderId="0" xfId="0" applyNumberFormat="1" applyFont="1" applyFill="1" applyAlignment="1">
      <alignment vertical="top"/>
    </xf>
    <xf numFmtId="1" fontId="6" fillId="0" borderId="0" xfId="0" applyNumberFormat="1" applyFont="1" applyFill="1" applyBorder="1" applyAlignment="1" applyProtection="1">
      <alignment horizontal="right"/>
    </xf>
    <xf numFmtId="0" fontId="6" fillId="0" borderId="0" xfId="0" applyFont="1" applyAlignment="1"/>
    <xf numFmtId="1" fontId="2" fillId="0" borderId="16" xfId="0" applyNumberFormat="1" applyFont="1" applyFill="1" applyBorder="1" applyAlignment="1" applyProtection="1">
      <alignment horizontal="center"/>
    </xf>
    <xf numFmtId="0" fontId="6" fillId="0" borderId="0" xfId="0" applyFont="1" applyAlignment="1">
      <alignment horizontal="center"/>
    </xf>
    <xf numFmtId="0" fontId="6" fillId="0" borderId="0" xfId="0" applyFont="1" applyAlignment="1">
      <alignment horizontal="center" vertical="center"/>
    </xf>
    <xf numFmtId="1" fontId="2" fillId="0" borderId="17" xfId="0" applyNumberFormat="1" applyFont="1" applyFill="1" applyBorder="1" applyAlignment="1" applyProtection="1">
      <alignment horizontal="center"/>
    </xf>
    <xf numFmtId="14" fontId="6" fillId="0" borderId="0" xfId="0" applyNumberFormat="1" applyFont="1" applyAlignment="1">
      <alignment vertical="top"/>
    </xf>
    <xf numFmtId="1" fontId="6" fillId="0" borderId="4" xfId="0" applyNumberFormat="1" applyFont="1" applyBorder="1" applyAlignment="1">
      <alignment horizontal="center" vertical="top"/>
    </xf>
    <xf numFmtId="0" fontId="6" fillId="4" borderId="6" xfId="0" applyFont="1" applyFill="1" applyBorder="1" applyAlignment="1">
      <alignment horizontal="left" vertical="top"/>
    </xf>
    <xf numFmtId="0" fontId="6" fillId="0" borderId="13" xfId="0" applyNumberFormat="1" applyFont="1" applyBorder="1" applyAlignment="1">
      <alignment horizontal="left" vertical="top"/>
    </xf>
    <xf numFmtId="1" fontId="6" fillId="0" borderId="9" xfId="0" applyNumberFormat="1" applyFont="1" applyBorder="1" applyAlignment="1">
      <alignment horizontal="center" vertical="top"/>
    </xf>
    <xf numFmtId="0" fontId="2" fillId="0" borderId="0" xfId="0" applyFont="1" applyFill="1" applyBorder="1" applyAlignment="1">
      <alignment vertical="top"/>
    </xf>
    <xf numFmtId="0" fontId="6" fillId="0" borderId="0" xfId="0" applyFont="1" applyFill="1" applyBorder="1" applyAlignment="1">
      <alignment horizontal="left" vertical="top" wrapText="1"/>
    </xf>
    <xf numFmtId="14" fontId="6" fillId="0" borderId="0" xfId="0" applyNumberFormat="1" applyFont="1" applyBorder="1" applyAlignment="1">
      <alignment vertical="top"/>
    </xf>
    <xf numFmtId="1" fontId="2" fillId="0" borderId="1" xfId="0" applyNumberFormat="1" applyFont="1" applyFill="1" applyBorder="1" applyAlignment="1">
      <alignment horizontal="center" vertical="center"/>
    </xf>
    <xf numFmtId="0" fontId="6" fillId="0" borderId="0" xfId="0" applyFont="1" applyFill="1" applyBorder="1" applyAlignment="1">
      <alignment vertical="top"/>
    </xf>
    <xf numFmtId="0" fontId="6" fillId="0" borderId="0" xfId="0" applyFont="1" applyAlignment="1">
      <alignment vertical="center"/>
    </xf>
    <xf numFmtId="14" fontId="2" fillId="0" borderId="0" xfId="0" applyNumberFormat="1" applyFont="1" applyFill="1" applyBorder="1" applyAlignment="1"/>
    <xf numFmtId="14" fontId="6" fillId="0" borderId="0" xfId="0" applyNumberFormat="1" applyFont="1" applyFill="1" applyBorder="1" applyAlignment="1">
      <alignment vertical="top"/>
    </xf>
    <xf numFmtId="10" fontId="2" fillId="0" borderId="0" xfId="0" applyNumberFormat="1" applyFont="1" applyFill="1" applyAlignment="1">
      <alignment horizontal="center" vertical="top"/>
    </xf>
    <xf numFmtId="9" fontId="2" fillId="0" borderId="0" xfId="0" applyNumberFormat="1" applyFont="1" applyFill="1" applyAlignment="1">
      <alignment horizontal="center" vertical="top"/>
    </xf>
    <xf numFmtId="4" fontId="6" fillId="0" borderId="0" xfId="0" applyNumberFormat="1" applyFont="1" applyFill="1" applyBorder="1" applyAlignment="1">
      <alignment vertical="top"/>
    </xf>
    <xf numFmtId="0" fontId="2" fillId="0" borderId="0" xfId="0" applyNumberFormat="1" applyFont="1" applyFill="1" applyBorder="1" applyAlignment="1" applyProtection="1">
      <alignment horizontal="center"/>
    </xf>
    <xf numFmtId="0" fontId="6" fillId="0" borderId="13" xfId="0" applyNumberFormat="1" applyFont="1" applyBorder="1" applyAlignment="1">
      <alignment vertical="top"/>
    </xf>
    <xf numFmtId="165" fontId="6" fillId="0" borderId="0" xfId="0" applyNumberFormat="1" applyFont="1" applyFill="1" applyBorder="1" applyAlignment="1">
      <alignment vertical="top"/>
    </xf>
    <xf numFmtId="1" fontId="2" fillId="0" borderId="18" xfId="0" applyNumberFormat="1" applyFont="1" applyFill="1" applyBorder="1" applyAlignment="1" applyProtection="1">
      <alignment horizontal="center"/>
    </xf>
    <xf numFmtId="0" fontId="6" fillId="0" borderId="36" xfId="0" applyFont="1" applyBorder="1" applyAlignment="1">
      <alignment vertical="top"/>
    </xf>
    <xf numFmtId="0" fontId="6" fillId="0" borderId="0" xfId="0" applyNumberFormat="1" applyFont="1" applyBorder="1" applyAlignment="1">
      <alignment horizontal="left" vertical="top" wrapText="1"/>
    </xf>
    <xf numFmtId="0" fontId="6" fillId="0" borderId="3" xfId="0" applyNumberFormat="1" applyFont="1" applyBorder="1" applyAlignment="1">
      <alignment vertical="top"/>
    </xf>
    <xf numFmtId="0" fontId="3" fillId="0" borderId="0" xfId="0" applyFont="1" applyBorder="1" applyAlignment="1">
      <alignment vertical="top"/>
    </xf>
    <xf numFmtId="0" fontId="5" fillId="0" borderId="0" xfId="0" applyNumberFormat="1" applyFont="1" applyBorder="1" applyAlignment="1">
      <alignment vertical="top"/>
    </xf>
    <xf numFmtId="0" fontId="3" fillId="0" borderId="0" xfId="0" applyNumberFormat="1" applyFont="1" applyBorder="1" applyAlignment="1">
      <alignment vertical="top"/>
    </xf>
    <xf numFmtId="0" fontId="6" fillId="0" borderId="0" xfId="0" applyNumberFormat="1" applyFont="1" applyFill="1" applyBorder="1" applyAlignment="1">
      <alignment vertical="top"/>
    </xf>
    <xf numFmtId="0" fontId="3" fillId="0" borderId="0" xfId="0" applyFont="1" applyFill="1" applyBorder="1" applyAlignment="1">
      <alignment vertical="top"/>
    </xf>
    <xf numFmtId="0" fontId="6" fillId="0" borderId="0" xfId="0" applyFont="1" applyBorder="1" applyAlignment="1">
      <alignment vertical="center"/>
    </xf>
    <xf numFmtId="14" fontId="2" fillId="0" borderId="0" xfId="0" applyNumberFormat="1" applyFont="1" applyBorder="1" applyAlignment="1">
      <alignment horizontal="center"/>
    </xf>
    <xf numFmtId="0" fontId="3" fillId="0" borderId="0" xfId="0" applyFont="1" applyBorder="1" applyAlignment="1"/>
    <xf numFmtId="0" fontId="6" fillId="0" borderId="0" xfId="0" applyFont="1" applyFill="1" applyAlignment="1">
      <alignment horizontal="left" vertical="top"/>
    </xf>
    <xf numFmtId="14" fontId="6" fillId="0" borderId="0" xfId="0" applyNumberFormat="1" applyFont="1" applyFill="1" applyBorder="1" applyAlignment="1" applyProtection="1">
      <alignment vertical="top"/>
      <protection locked="0"/>
    </xf>
    <xf numFmtId="0" fontId="8" fillId="0" borderId="0" xfId="0" applyFont="1" applyAlignment="1">
      <alignment vertical="top"/>
    </xf>
    <xf numFmtId="0" fontId="17" fillId="0" borderId="0" xfId="0" applyFont="1" applyBorder="1" applyAlignment="1">
      <alignment horizontal="left" vertical="top"/>
    </xf>
    <xf numFmtId="0" fontId="18" fillId="0" borderId="0" xfId="0" applyFont="1" applyBorder="1" applyAlignment="1">
      <alignment horizontal="center" vertical="top"/>
    </xf>
    <xf numFmtId="49" fontId="6" fillId="0" borderId="0" xfId="0" applyNumberFormat="1" applyFont="1" applyAlignment="1">
      <alignment horizontal="center" vertical="top"/>
    </xf>
    <xf numFmtId="0" fontId="18" fillId="0" borderId="0" xfId="0" applyFont="1" applyAlignment="1">
      <alignment horizontal="center" vertical="top"/>
    </xf>
    <xf numFmtId="0" fontId="6" fillId="0" borderId="0" xfId="0" applyFont="1" applyAlignment="1" applyProtection="1">
      <alignment horizontal="center" vertical="top"/>
    </xf>
    <xf numFmtId="0" fontId="6" fillId="0" borderId="0" xfId="0" applyFont="1" applyAlignment="1" applyProtection="1">
      <alignment vertical="top"/>
    </xf>
    <xf numFmtId="0" fontId="2" fillId="0" borderId="0" xfId="0" applyFont="1" applyFill="1" applyBorder="1" applyAlignment="1" applyProtection="1">
      <alignment vertical="top" wrapText="1"/>
    </xf>
    <xf numFmtId="0" fontId="6" fillId="0" borderId="0" xfId="0" applyNumberFormat="1" applyFont="1" applyBorder="1" applyAlignment="1" applyProtection="1">
      <alignment vertical="top"/>
    </xf>
    <xf numFmtId="0" fontId="2" fillId="0" borderId="10" xfId="0" applyFont="1" applyBorder="1" applyAlignment="1">
      <alignment horizontal="center" vertical="top"/>
    </xf>
    <xf numFmtId="1" fontId="6" fillId="0" borderId="13" xfId="0" applyNumberFormat="1" applyFont="1" applyBorder="1" applyAlignment="1">
      <alignment horizontal="center" vertical="top"/>
    </xf>
    <xf numFmtId="0" fontId="6" fillId="0" borderId="7" xfId="0" applyFont="1" applyBorder="1" applyAlignment="1">
      <alignment vertical="top"/>
    </xf>
    <xf numFmtId="0" fontId="6" fillId="0" borderId="4" xfId="0" applyFont="1" applyBorder="1" applyAlignment="1">
      <alignment horizontal="left" vertical="top"/>
    </xf>
    <xf numFmtId="1" fontId="2" fillId="0" borderId="10" xfId="0" applyNumberFormat="1" applyFont="1" applyBorder="1" applyAlignment="1">
      <alignment horizontal="center" vertical="top"/>
    </xf>
    <xf numFmtId="0" fontId="6" fillId="0" borderId="38" xfId="0" applyFont="1" applyBorder="1" applyAlignment="1">
      <alignment horizontal="center" vertical="top"/>
    </xf>
    <xf numFmtId="0" fontId="6" fillId="0" borderId="10" xfId="0" applyFont="1" applyBorder="1" applyAlignment="1">
      <alignment horizontal="center" vertical="top"/>
    </xf>
    <xf numFmtId="1" fontId="2" fillId="0" borderId="1" xfId="0" applyNumberFormat="1" applyFont="1" applyBorder="1" applyAlignment="1">
      <alignment horizontal="center" vertical="top"/>
    </xf>
    <xf numFmtId="166" fontId="5" fillId="0" borderId="14" xfId="0" applyNumberFormat="1" applyFont="1" applyBorder="1" applyAlignment="1" applyProtection="1"/>
    <xf numFmtId="1" fontId="6" fillId="0" borderId="38" xfId="0" applyNumberFormat="1" applyFont="1" applyBorder="1" applyAlignment="1">
      <alignment horizontal="center" vertical="top"/>
    </xf>
    <xf numFmtId="0" fontId="6" fillId="0" borderId="13" xfId="0" applyFont="1" applyBorder="1" applyAlignment="1">
      <alignment horizontal="center" vertical="top"/>
    </xf>
    <xf numFmtId="1" fontId="6" fillId="0" borderId="0" xfId="0" applyNumberFormat="1" applyFont="1" applyBorder="1" applyAlignment="1">
      <alignment horizontal="center" vertical="top"/>
    </xf>
    <xf numFmtId="0" fontId="6" fillId="0" borderId="0" xfId="0" applyNumberFormat="1" applyFont="1" applyBorder="1" applyAlignment="1">
      <alignment vertical="top"/>
    </xf>
    <xf numFmtId="0" fontId="6" fillId="0" borderId="0" xfId="0" applyFont="1" applyFill="1" applyBorder="1" applyAlignment="1">
      <alignment horizontal="left" vertical="top"/>
    </xf>
    <xf numFmtId="14" fontId="6" fillId="6" borderId="0" xfId="0" applyNumberFormat="1" applyFont="1" applyFill="1" applyBorder="1" applyAlignment="1">
      <alignment vertical="top"/>
    </xf>
    <xf numFmtId="14" fontId="6" fillId="6" borderId="0" xfId="0" applyNumberFormat="1" applyFont="1" applyFill="1" applyAlignment="1">
      <alignment vertical="top"/>
    </xf>
    <xf numFmtId="0" fontId="6" fillId="6" borderId="0" xfId="0" applyFont="1" applyFill="1" applyAlignment="1">
      <alignment vertical="top"/>
    </xf>
    <xf numFmtId="0" fontId="2" fillId="6" borderId="8" xfId="0" applyFont="1" applyFill="1" applyBorder="1" applyAlignment="1">
      <alignment vertical="top"/>
    </xf>
    <xf numFmtId="1" fontId="2" fillId="6" borderId="10" xfId="0" applyNumberFormat="1" applyFont="1" applyFill="1" applyBorder="1" applyAlignment="1" applyProtection="1">
      <alignment horizontal="center"/>
    </xf>
    <xf numFmtId="0" fontId="2" fillId="6" borderId="10" xfId="0" applyFont="1" applyFill="1" applyBorder="1" applyAlignment="1">
      <alignment vertical="top"/>
    </xf>
    <xf numFmtId="0" fontId="6" fillId="6" borderId="0" xfId="0" applyFont="1" applyFill="1" applyBorder="1" applyAlignment="1">
      <alignment vertical="top"/>
    </xf>
    <xf numFmtId="0" fontId="20" fillId="0" borderId="2" xfId="0" applyFont="1" applyBorder="1" applyAlignment="1">
      <alignment vertical="top"/>
    </xf>
    <xf numFmtId="0" fontId="4" fillId="0" borderId="0" xfId="0" applyFont="1" applyFill="1" applyBorder="1" applyAlignment="1">
      <alignment vertical="top"/>
    </xf>
    <xf numFmtId="0" fontId="5" fillId="5" borderId="14" xfId="0" applyFont="1" applyFill="1" applyBorder="1" applyAlignment="1" applyProtection="1">
      <alignment vertical="top"/>
      <protection locked="0"/>
    </xf>
    <xf numFmtId="0" fontId="6" fillId="5" borderId="0" xfId="0" applyFont="1" applyFill="1" applyBorder="1" applyAlignment="1">
      <alignment horizontal="left" vertical="top"/>
    </xf>
    <xf numFmtId="0" fontId="6" fillId="5" borderId="0" xfId="0" applyFont="1" applyFill="1" applyBorder="1" applyAlignment="1">
      <alignment vertical="top" wrapText="1"/>
    </xf>
    <xf numFmtId="0" fontId="3" fillId="5" borderId="14" xfId="0" applyFont="1" applyFill="1" applyBorder="1" applyAlignment="1" applyProtection="1">
      <protection locked="0"/>
    </xf>
    <xf numFmtId="0" fontId="6" fillId="5" borderId="0" xfId="0" applyFont="1" applyFill="1" applyAlignment="1">
      <alignment horizontal="center" vertical="top"/>
    </xf>
    <xf numFmtId="10" fontId="6" fillId="0" borderId="0" xfId="0" applyNumberFormat="1" applyFont="1" applyBorder="1" applyAlignment="1">
      <alignment horizontal="center" vertical="top"/>
    </xf>
    <xf numFmtId="0" fontId="6" fillId="14" borderId="0" xfId="0" applyFont="1" applyFill="1" applyBorder="1" applyAlignment="1">
      <alignment vertical="top"/>
    </xf>
    <xf numFmtId="10" fontId="6" fillId="0" borderId="0" xfId="0" applyNumberFormat="1" applyFont="1" applyFill="1" applyBorder="1" applyAlignment="1">
      <alignment horizontal="center" vertical="top"/>
    </xf>
    <xf numFmtId="0" fontId="20" fillId="0" borderId="0" xfId="0" applyFont="1" applyFill="1" applyBorder="1" applyAlignment="1">
      <alignment vertical="top"/>
    </xf>
    <xf numFmtId="0" fontId="20" fillId="15" borderId="0" xfId="0" applyFont="1" applyFill="1" applyBorder="1" applyAlignment="1">
      <alignment vertical="top"/>
    </xf>
    <xf numFmtId="0" fontId="6" fillId="15" borderId="0" xfId="0" applyFont="1" applyFill="1" applyBorder="1" applyAlignment="1">
      <alignment vertical="top"/>
    </xf>
    <xf numFmtId="14" fontId="6" fillId="15" borderId="0" xfId="0" applyNumberFormat="1" applyFont="1" applyFill="1" applyBorder="1" applyAlignment="1">
      <alignment vertical="top"/>
    </xf>
    <xf numFmtId="0" fontId="6" fillId="15" borderId="0" xfId="0" applyFont="1" applyFill="1" applyAlignment="1">
      <alignment vertical="top"/>
    </xf>
    <xf numFmtId="0" fontId="6" fillId="0" borderId="40" xfId="0" applyFont="1" applyBorder="1" applyAlignment="1">
      <alignment vertical="top"/>
    </xf>
    <xf numFmtId="0" fontId="6" fillId="5" borderId="14" xfId="0" applyNumberFormat="1" applyFont="1" applyFill="1" applyBorder="1" applyAlignment="1">
      <alignment horizontal="center" vertical="top"/>
    </xf>
    <xf numFmtId="14" fontId="2" fillId="15" borderId="0" xfId="0" applyNumberFormat="1" applyFont="1" applyFill="1" applyBorder="1" applyAlignment="1">
      <alignment horizontal="center"/>
    </xf>
    <xf numFmtId="0" fontId="6" fillId="15" borderId="0" xfId="0" applyNumberFormat="1" applyFont="1" applyFill="1" applyBorder="1" applyAlignment="1">
      <alignment vertical="top"/>
    </xf>
    <xf numFmtId="0" fontId="6" fillId="15" borderId="0" xfId="0" applyFont="1" applyFill="1" applyAlignment="1">
      <alignment horizontal="center" vertical="top"/>
    </xf>
    <xf numFmtId="0" fontId="0" fillId="15" borderId="0" xfId="0" applyFill="1" applyBorder="1" applyProtection="1">
      <protection hidden="1"/>
    </xf>
    <xf numFmtId="0" fontId="0" fillId="15" borderId="17" xfId="0" applyFill="1" applyBorder="1" applyProtection="1">
      <protection hidden="1"/>
    </xf>
    <xf numFmtId="0" fontId="0" fillId="15" borderId="18" xfId="0" applyFill="1" applyBorder="1" applyProtection="1">
      <protection hidden="1"/>
    </xf>
    <xf numFmtId="0" fontId="5" fillId="0" borderId="0" xfId="0" applyFont="1" applyFill="1" applyBorder="1" applyAlignment="1">
      <alignment horizontal="center" vertical="top" wrapText="1"/>
    </xf>
    <xf numFmtId="1" fontId="6" fillId="0" borderId="0" xfId="0" applyNumberFormat="1" applyFont="1" applyFill="1" applyBorder="1" applyAlignment="1">
      <alignment vertical="top"/>
    </xf>
    <xf numFmtId="1" fontId="6" fillId="0" borderId="0" xfId="0" applyNumberFormat="1" applyFont="1" applyFill="1" applyBorder="1" applyAlignment="1">
      <alignment horizontal="center" vertical="top"/>
    </xf>
    <xf numFmtId="2" fontId="6" fillId="0" borderId="0" xfId="0" applyNumberFormat="1" applyFont="1" applyFill="1" applyAlignment="1">
      <alignment vertical="top"/>
    </xf>
    <xf numFmtId="49" fontId="6" fillId="0" borderId="0" xfId="0" applyNumberFormat="1" applyFont="1" applyFill="1" applyAlignment="1">
      <alignment vertical="top"/>
    </xf>
    <xf numFmtId="14" fontId="3" fillId="0" borderId="0" xfId="0" applyNumberFormat="1" applyFont="1" applyFill="1" applyAlignment="1">
      <alignment vertical="top"/>
    </xf>
    <xf numFmtId="0" fontId="3" fillId="0" borderId="0" xfId="0" applyFont="1" applyFill="1" applyAlignment="1">
      <alignment vertical="top"/>
    </xf>
    <xf numFmtId="14" fontId="6" fillId="14" borderId="0" xfId="0" applyNumberFormat="1" applyFont="1" applyFill="1" applyAlignment="1">
      <alignment vertical="top"/>
    </xf>
    <xf numFmtId="0" fontId="6" fillId="14" borderId="0" xfId="0" applyNumberFormat="1" applyFont="1" applyFill="1" applyAlignment="1">
      <alignment vertical="top"/>
    </xf>
    <xf numFmtId="0" fontId="2" fillId="14" borderId="19" xfId="0" applyFont="1" applyFill="1" applyBorder="1" applyAlignment="1">
      <alignment vertical="top"/>
    </xf>
    <xf numFmtId="14" fontId="6" fillId="14" borderId="0" xfId="0" applyNumberFormat="1" applyFont="1" applyFill="1" applyBorder="1" applyAlignment="1">
      <alignment vertical="top"/>
    </xf>
    <xf numFmtId="0" fontId="2" fillId="20" borderId="1" xfId="0" applyFont="1" applyFill="1" applyBorder="1" applyAlignment="1">
      <alignment horizontal="center" vertical="center"/>
    </xf>
    <xf numFmtId="1" fontId="2" fillId="20" borderId="1" xfId="0" applyNumberFormat="1" applyFont="1" applyFill="1" applyBorder="1" applyAlignment="1" applyProtection="1">
      <alignment horizontal="center" vertical="center"/>
    </xf>
    <xf numFmtId="0" fontId="2" fillId="20" borderId="16" xfId="0" applyFont="1" applyFill="1" applyBorder="1" applyAlignment="1">
      <alignment vertical="top"/>
    </xf>
    <xf numFmtId="1" fontId="12" fillId="20" borderId="37" xfId="0" applyNumberFormat="1" applyFont="1" applyFill="1" applyBorder="1" applyAlignment="1" applyProtection="1">
      <alignment horizontal="center" vertical="center"/>
    </xf>
    <xf numFmtId="1" fontId="12" fillId="20" borderId="37" xfId="0" applyNumberFormat="1" applyFont="1" applyFill="1" applyBorder="1" applyAlignment="1" applyProtection="1">
      <alignment horizontal="center"/>
    </xf>
    <xf numFmtId="0" fontId="2" fillId="20" borderId="19" xfId="0" applyFont="1" applyFill="1" applyBorder="1" applyAlignment="1">
      <alignment vertical="top"/>
    </xf>
    <xf numFmtId="1" fontId="2" fillId="20" borderId="16" xfId="0" applyNumberFormat="1" applyFont="1" applyFill="1" applyBorder="1" applyAlignment="1" applyProtection="1">
      <alignment horizontal="center"/>
    </xf>
    <xf numFmtId="0" fontId="2" fillId="20" borderId="1" xfId="0" applyFont="1" applyFill="1" applyBorder="1" applyAlignment="1">
      <alignment vertical="top"/>
    </xf>
    <xf numFmtId="1" fontId="11" fillId="20" borderId="34" xfId="0" applyNumberFormat="1" applyFont="1" applyFill="1" applyBorder="1" applyAlignment="1" applyProtection="1">
      <alignment horizontal="right"/>
    </xf>
    <xf numFmtId="1" fontId="2" fillId="20" borderId="1" xfId="0" applyNumberFormat="1" applyFont="1" applyFill="1" applyBorder="1" applyAlignment="1" applyProtection="1">
      <alignment horizontal="center"/>
    </xf>
    <xf numFmtId="1" fontId="11" fillId="20" borderId="35" xfId="0" applyNumberFormat="1" applyFont="1" applyFill="1" applyBorder="1" applyAlignment="1" applyProtection="1">
      <alignment horizontal="right"/>
    </xf>
    <xf numFmtId="0" fontId="1" fillId="0" borderId="0" xfId="0" applyFont="1" applyAlignment="1">
      <alignment horizontal="center" vertical="top"/>
    </xf>
    <xf numFmtId="0" fontId="6" fillId="19" borderId="0" xfId="0" applyFont="1" applyFill="1" applyAlignment="1">
      <alignment vertical="top"/>
    </xf>
    <xf numFmtId="0" fontId="21" fillId="0" borderId="0" xfId="0" applyFont="1" applyAlignment="1">
      <alignment vertical="top"/>
    </xf>
    <xf numFmtId="0" fontId="21" fillId="6" borderId="0" xfId="0" applyFont="1" applyFill="1" applyAlignment="1">
      <alignment vertical="top"/>
    </xf>
    <xf numFmtId="14" fontId="6" fillId="0" borderId="0" xfId="0" applyNumberFormat="1" applyFont="1" applyBorder="1" applyAlignment="1">
      <alignment horizontal="center" vertical="top"/>
    </xf>
    <xf numFmtId="0" fontId="6" fillId="16" borderId="0" xfId="0" applyFont="1" applyFill="1" applyBorder="1" applyAlignment="1">
      <alignment vertical="top"/>
    </xf>
    <xf numFmtId="14" fontId="6" fillId="0" borderId="0" xfId="0" applyNumberFormat="1" applyFont="1" applyFill="1" applyBorder="1" applyAlignment="1" applyProtection="1">
      <alignment horizontal="left" wrapText="1"/>
      <protection locked="0"/>
    </xf>
    <xf numFmtId="0" fontId="6" fillId="0" borderId="0" xfId="0" applyFont="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xf>
    <xf numFmtId="0" fontId="3" fillId="0" borderId="0" xfId="0" applyFont="1" applyAlignment="1">
      <alignment horizontal="center" vertical="top"/>
    </xf>
    <xf numFmtId="0" fontId="22" fillId="0" borderId="0" xfId="0" applyFont="1" applyAlignment="1"/>
    <xf numFmtId="0" fontId="15" fillId="0" borderId="0" xfId="0" applyFont="1" applyAlignment="1"/>
    <xf numFmtId="0" fontId="6" fillId="0" borderId="0" xfId="0" applyFont="1" applyFill="1" applyAlignment="1"/>
    <xf numFmtId="167" fontId="3" fillId="0" borderId="0" xfId="0" applyNumberFormat="1" applyFont="1" applyFill="1" applyBorder="1" applyAlignment="1">
      <alignment vertical="top"/>
    </xf>
    <xf numFmtId="0" fontId="8" fillId="0" borderId="0" xfId="0" applyFont="1" applyBorder="1" applyAlignment="1">
      <alignment vertical="top"/>
    </xf>
    <xf numFmtId="0" fontId="2" fillId="0" borderId="0" xfId="0" applyFont="1" applyAlignment="1">
      <alignment horizontal="center"/>
    </xf>
    <xf numFmtId="0" fontId="9" fillId="0" borderId="0" xfId="0" applyNumberFormat="1" applyFont="1" applyFill="1" applyBorder="1" applyAlignment="1">
      <alignment horizontal="right" vertical="top"/>
    </xf>
    <xf numFmtId="0" fontId="6" fillId="0" borderId="0" xfId="0" applyNumberFormat="1" applyFont="1" applyFill="1" applyBorder="1" applyAlignment="1">
      <alignment horizontal="left" vertical="top"/>
    </xf>
    <xf numFmtId="168" fontId="6" fillId="0" borderId="0" xfId="0" applyNumberFormat="1" applyFont="1" applyFill="1" applyBorder="1" applyAlignment="1">
      <alignment horizontal="center" vertical="top"/>
    </xf>
    <xf numFmtId="4" fontId="7" fillId="0" borderId="0" xfId="0" applyNumberFormat="1" applyFont="1" applyAlignment="1">
      <alignment vertical="top"/>
    </xf>
    <xf numFmtId="13" fontId="6" fillId="0" borderId="0" xfId="0" applyNumberFormat="1" applyFont="1" applyAlignment="1">
      <alignment horizontal="center" vertical="top"/>
    </xf>
    <xf numFmtId="0" fontId="6" fillId="0" borderId="0" xfId="0" applyFont="1" applyFill="1" applyBorder="1" applyAlignment="1">
      <alignment horizontal="right" vertical="top"/>
    </xf>
    <xf numFmtId="0" fontId="6" fillId="0" borderId="0" xfId="0" applyFont="1" applyBorder="1" applyAlignment="1">
      <alignment horizontal="center" vertical="top"/>
    </xf>
    <xf numFmtId="0" fontId="6" fillId="0" borderId="0" xfId="0" applyFont="1" applyAlignment="1">
      <alignment horizontal="left" vertical="top"/>
    </xf>
    <xf numFmtId="0" fontId="6" fillId="0" borderId="0" xfId="0" applyFont="1" applyAlignment="1">
      <alignment horizontal="right" vertical="top"/>
    </xf>
    <xf numFmtId="0" fontId="6" fillId="0" borderId="0" xfId="0" applyFont="1" applyAlignment="1">
      <alignment horizontal="left" vertical="top" wrapText="1"/>
    </xf>
    <xf numFmtId="14" fontId="2" fillId="0" borderId="0" xfId="0" applyNumberFormat="1" applyFont="1" applyFill="1" applyBorder="1" applyAlignment="1">
      <alignment horizontal="center"/>
    </xf>
    <xf numFmtId="0" fontId="6" fillId="0" borderId="0" xfId="0" applyFont="1" applyAlignment="1">
      <alignment horizontal="center" vertical="top"/>
    </xf>
    <xf numFmtId="0" fontId="6" fillId="0" borderId="5" xfId="0" applyFont="1" applyBorder="1" applyAlignment="1">
      <alignment horizontal="center" vertical="top"/>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11" xfId="0" applyFont="1" applyBorder="1" applyAlignment="1">
      <alignment horizontal="center" vertical="top"/>
    </xf>
    <xf numFmtId="1" fontId="2" fillId="0" borderId="1" xfId="0" applyNumberFormat="1" applyFont="1" applyFill="1" applyBorder="1" applyAlignment="1" applyProtection="1">
      <alignment horizontal="center"/>
    </xf>
    <xf numFmtId="0" fontId="6" fillId="0" borderId="0" xfId="0" applyFont="1" applyBorder="1" applyAlignment="1">
      <alignment horizontal="left" vertical="top"/>
    </xf>
    <xf numFmtId="0" fontId="6" fillId="0" borderId="0" xfId="0" applyFont="1" applyBorder="1" applyAlignment="1">
      <alignment horizontal="left" vertical="top" wrapText="1"/>
    </xf>
    <xf numFmtId="14" fontId="6"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6" fillId="0" borderId="11"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horizontal="center" vertical="top" wrapText="1"/>
    </xf>
    <xf numFmtId="0" fontId="6" fillId="0" borderId="6" xfId="0" applyNumberFormat="1" applyFont="1" applyBorder="1" applyAlignment="1">
      <alignment vertical="top"/>
    </xf>
    <xf numFmtId="4" fontId="6" fillId="0" borderId="0" xfId="0" applyNumberFormat="1" applyFont="1" applyFill="1" applyAlignment="1">
      <alignment horizontal="center" vertical="top"/>
    </xf>
    <xf numFmtId="4" fontId="6" fillId="0" borderId="0" xfId="0" applyNumberFormat="1" applyFont="1" applyFill="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0" fontId="6" fillId="0" borderId="12" xfId="0" applyFont="1" applyBorder="1" applyAlignment="1">
      <alignment horizontal="left" vertical="top" wrapText="1"/>
    </xf>
    <xf numFmtId="0" fontId="6" fillId="6" borderId="0" xfId="0" applyFont="1" applyFill="1" applyBorder="1" applyAlignment="1">
      <alignment horizontal="center" vertical="top"/>
    </xf>
    <xf numFmtId="0" fontId="3" fillId="0" borderId="0" xfId="0" applyFont="1" applyAlignment="1">
      <alignment horizontal="left" vertical="top" wrapText="1"/>
    </xf>
    <xf numFmtId="0" fontId="6" fillId="15" borderId="0" xfId="0" applyFont="1" applyFill="1" applyBorder="1" applyAlignment="1">
      <alignment horizontal="center" vertical="top"/>
    </xf>
    <xf numFmtId="1" fontId="2" fillId="15" borderId="0" xfId="0" applyNumberFormat="1" applyFont="1" applyFill="1" applyBorder="1" applyAlignment="1" applyProtection="1">
      <alignment horizontal="center"/>
    </xf>
    <xf numFmtId="0" fontId="2" fillId="0" borderId="0" xfId="0" applyFont="1" applyFill="1" applyBorder="1" applyAlignment="1">
      <alignment horizontal="center" vertical="top"/>
    </xf>
    <xf numFmtId="0" fontId="1" fillId="0" borderId="0" xfId="0" applyFont="1" applyAlignment="1">
      <alignment horizontal="right" vertical="top"/>
    </xf>
    <xf numFmtId="0" fontId="2" fillId="6" borderId="1" xfId="0" applyFont="1" applyFill="1" applyBorder="1" applyAlignment="1">
      <alignment horizontal="center" vertical="center"/>
    </xf>
    <xf numFmtId="1" fontId="2" fillId="6" borderId="1" xfId="0" applyNumberFormat="1" applyFont="1" applyFill="1" applyBorder="1" applyAlignment="1" applyProtection="1">
      <alignment horizontal="center" vertical="center"/>
    </xf>
    <xf numFmtId="0" fontId="2" fillId="6" borderId="19" xfId="0" applyFont="1" applyFill="1" applyBorder="1" applyAlignment="1">
      <alignment vertical="top"/>
    </xf>
    <xf numFmtId="1" fontId="2" fillId="6" borderId="16" xfId="0" applyNumberFormat="1" applyFont="1" applyFill="1" applyBorder="1" applyAlignment="1" applyProtection="1">
      <alignment horizontal="center"/>
    </xf>
    <xf numFmtId="0" fontId="2" fillId="6" borderId="16" xfId="0" applyFont="1" applyFill="1" applyBorder="1" applyAlignment="1">
      <alignment vertical="top"/>
    </xf>
    <xf numFmtId="0" fontId="6" fillId="6" borderId="0" xfId="0" applyNumberFormat="1" applyFont="1" applyFill="1" applyAlignment="1">
      <alignment vertical="top"/>
    </xf>
    <xf numFmtId="1" fontId="12" fillId="6" borderId="37" xfId="0" applyNumberFormat="1" applyFont="1" applyFill="1" applyBorder="1" applyAlignment="1" applyProtection="1">
      <alignment horizontal="center" vertical="center"/>
    </xf>
    <xf numFmtId="1" fontId="12" fillId="6" borderId="37" xfId="0" applyNumberFormat="1" applyFont="1" applyFill="1" applyBorder="1" applyAlignment="1" applyProtection="1">
      <alignment horizontal="center"/>
    </xf>
    <xf numFmtId="1" fontId="12" fillId="6" borderId="0" xfId="0" applyNumberFormat="1" applyFont="1" applyFill="1" applyBorder="1" applyAlignment="1" applyProtection="1">
      <alignment horizontal="center" vertical="center"/>
    </xf>
    <xf numFmtId="1" fontId="12" fillId="6" borderId="0" xfId="0" applyNumberFormat="1" applyFont="1" applyFill="1" applyBorder="1" applyAlignment="1" applyProtection="1">
      <alignment horizontal="center"/>
    </xf>
    <xf numFmtId="0" fontId="2" fillId="6" borderId="1" xfId="0" applyFont="1" applyFill="1" applyBorder="1" applyAlignment="1">
      <alignment vertical="top"/>
    </xf>
    <xf numFmtId="0" fontId="6" fillId="0" borderId="6" xfId="0" applyNumberFormat="1" applyFont="1" applyBorder="1" applyAlignment="1">
      <alignment vertical="top"/>
    </xf>
    <xf numFmtId="0" fontId="6" fillId="0" borderId="0" xfId="0" applyFont="1" applyAlignment="1">
      <alignment horizontal="center" vertical="top"/>
    </xf>
    <xf numFmtId="0" fontId="6" fillId="0" borderId="5" xfId="0" applyFont="1" applyBorder="1" applyAlignment="1">
      <alignment horizontal="center" vertical="top"/>
    </xf>
    <xf numFmtId="1" fontId="2" fillId="6" borderId="0" xfId="0" applyNumberFormat="1" applyFont="1" applyFill="1" applyBorder="1" applyAlignment="1">
      <alignment horizontal="center" vertical="top"/>
    </xf>
    <xf numFmtId="0" fontId="2" fillId="6" borderId="0" xfId="0" applyFont="1" applyFill="1" applyBorder="1" applyAlignment="1">
      <alignment horizontal="center" vertical="top"/>
    </xf>
    <xf numFmtId="0" fontId="6" fillId="16" borderId="0" xfId="0" applyFont="1" applyFill="1" applyAlignment="1">
      <alignment horizontal="center" vertical="top"/>
    </xf>
    <xf numFmtId="0" fontId="6" fillId="0" borderId="0" xfId="0" applyFont="1" applyBorder="1" applyAlignment="1">
      <alignment horizontal="center" vertical="top"/>
    </xf>
    <xf numFmtId="1" fontId="2" fillId="0" borderId="9" xfId="0" applyNumberFormat="1" applyFont="1" applyFill="1" applyBorder="1" applyAlignment="1" applyProtection="1">
      <alignment horizontal="center"/>
    </xf>
    <xf numFmtId="0" fontId="6" fillId="16" borderId="11" xfId="0" applyFont="1" applyFill="1" applyBorder="1" applyAlignment="1">
      <alignment horizontal="center" vertical="top"/>
    </xf>
    <xf numFmtId="0" fontId="6" fillId="16" borderId="0" xfId="0" applyFont="1" applyFill="1" applyBorder="1" applyAlignment="1">
      <alignment horizontal="center" vertical="top"/>
    </xf>
    <xf numFmtId="0" fontId="6" fillId="16" borderId="0" xfId="0" applyNumberFormat="1" applyFont="1" applyFill="1" applyBorder="1" applyAlignment="1">
      <alignment vertical="top"/>
    </xf>
    <xf numFmtId="0" fontId="21" fillId="0" borderId="2" xfId="0" applyFont="1" applyBorder="1" applyAlignment="1">
      <alignment vertical="top"/>
    </xf>
    <xf numFmtId="0" fontId="21" fillId="0" borderId="7" xfId="0" applyFont="1" applyBorder="1" applyAlignment="1">
      <alignment vertical="top"/>
    </xf>
    <xf numFmtId="0" fontId="6" fillId="6" borderId="0" xfId="0" applyFont="1" applyFill="1" applyBorder="1" applyAlignment="1">
      <alignment horizontal="center" vertical="top"/>
    </xf>
    <xf numFmtId="0" fontId="6" fillId="0" borderId="6" xfId="0" applyNumberFormat="1" applyFont="1" applyBorder="1" applyAlignment="1">
      <alignment vertical="top"/>
    </xf>
    <xf numFmtId="0" fontId="6" fillId="0" borderId="0" xfId="0" applyFont="1" applyAlignment="1">
      <alignment horizontal="center" vertical="top"/>
    </xf>
    <xf numFmtId="0" fontId="6" fillId="0" borderId="5" xfId="0" applyFont="1" applyBorder="1" applyAlignment="1">
      <alignment horizontal="center" vertical="top"/>
    </xf>
    <xf numFmtId="1" fontId="2" fillId="6" borderId="0" xfId="0" applyNumberFormat="1" applyFont="1" applyFill="1" applyBorder="1" applyAlignment="1">
      <alignment horizontal="center" vertical="top"/>
    </xf>
    <xf numFmtId="0" fontId="2" fillId="6" borderId="0" xfId="0" applyFont="1" applyFill="1" applyBorder="1" applyAlignment="1">
      <alignment horizontal="center" vertical="top"/>
    </xf>
    <xf numFmtId="0" fontId="6" fillId="16" borderId="0" xfId="0" applyFont="1" applyFill="1" applyAlignment="1">
      <alignment horizontal="center" vertical="top"/>
    </xf>
    <xf numFmtId="0" fontId="6" fillId="0" borderId="0" xfId="0" applyFont="1" applyBorder="1" applyAlignment="1">
      <alignment horizontal="center" vertical="top"/>
    </xf>
    <xf numFmtId="1" fontId="2" fillId="0" borderId="9" xfId="0" applyNumberFormat="1" applyFont="1" applyFill="1" applyBorder="1" applyAlignment="1" applyProtection="1">
      <alignment horizontal="center"/>
    </xf>
    <xf numFmtId="0" fontId="6" fillId="7" borderId="0" xfId="0" applyFont="1" applyFill="1" applyAlignment="1">
      <alignment vertical="top"/>
    </xf>
    <xf numFmtId="0" fontId="3" fillId="0" borderId="0" xfId="0" applyFont="1" applyFill="1" applyBorder="1" applyAlignment="1">
      <alignment horizontal="center" vertical="top"/>
    </xf>
    <xf numFmtId="0" fontId="21" fillId="0" borderId="2" xfId="0" applyFont="1" applyFill="1" applyBorder="1" applyAlignment="1">
      <alignment vertical="top"/>
    </xf>
    <xf numFmtId="0" fontId="6" fillId="0" borderId="5" xfId="0" applyFont="1" applyFill="1" applyBorder="1" applyAlignment="1">
      <alignment vertical="top"/>
    </xf>
    <xf numFmtId="0" fontId="3" fillId="6" borderId="0" xfId="0" applyFont="1" applyFill="1" applyAlignment="1">
      <alignment horizontal="center" vertical="top"/>
    </xf>
    <xf numFmtId="0" fontId="6" fillId="6" borderId="5" xfId="0" applyFont="1" applyFill="1" applyBorder="1" applyAlignment="1">
      <alignment vertical="top"/>
    </xf>
    <xf numFmtId="0" fontId="6" fillId="6" borderId="5" xfId="0" applyFont="1" applyFill="1" applyBorder="1" applyAlignment="1">
      <alignment horizontal="center" vertical="top"/>
    </xf>
    <xf numFmtId="0" fontId="6" fillId="6" borderId="6" xfId="0" applyNumberFormat="1" applyFont="1" applyFill="1" applyBorder="1" applyAlignment="1">
      <alignment vertical="top"/>
    </xf>
    <xf numFmtId="0" fontId="6" fillId="6" borderId="0" xfId="0" applyFont="1" applyFill="1" applyAlignment="1">
      <alignment horizontal="center" vertical="top"/>
    </xf>
    <xf numFmtId="0" fontId="6" fillId="6" borderId="1" xfId="0" applyFont="1" applyFill="1" applyBorder="1" applyAlignment="1">
      <alignment vertical="top"/>
    </xf>
    <xf numFmtId="0" fontId="1" fillId="6" borderId="0" xfId="0" applyFont="1" applyFill="1" applyAlignment="1">
      <alignment horizontal="center" vertical="top"/>
    </xf>
    <xf numFmtId="1" fontId="2" fillId="6" borderId="17" xfId="0" applyNumberFormat="1" applyFont="1" applyFill="1" applyBorder="1" applyAlignment="1" applyProtection="1">
      <alignment horizontal="center"/>
    </xf>
    <xf numFmtId="1" fontId="2" fillId="6" borderId="18" xfId="0" applyNumberFormat="1" applyFont="1" applyFill="1" applyBorder="1" applyAlignment="1" applyProtection="1">
      <alignment horizontal="center"/>
    </xf>
    <xf numFmtId="14" fontId="2" fillId="6" borderId="0" xfId="0" applyNumberFormat="1" applyFont="1" applyFill="1" applyBorder="1" applyAlignment="1">
      <alignment horizontal="center"/>
    </xf>
    <xf numFmtId="1" fontId="2" fillId="6" borderId="9" xfId="0" applyNumberFormat="1" applyFont="1" applyFill="1" applyBorder="1" applyAlignment="1" applyProtection="1">
      <alignment horizontal="center"/>
    </xf>
    <xf numFmtId="0" fontId="6" fillId="6" borderId="0" xfId="0" applyNumberFormat="1" applyFont="1" applyFill="1" applyBorder="1" applyAlignment="1">
      <alignment vertical="top"/>
    </xf>
    <xf numFmtId="0" fontId="3" fillId="0" borderId="39" xfId="0" applyFont="1" applyBorder="1" applyAlignment="1">
      <alignment horizontal="left" vertical="top"/>
    </xf>
    <xf numFmtId="0" fontId="3" fillId="0" borderId="41" xfId="0" applyFont="1" applyBorder="1" applyAlignment="1">
      <alignment horizontal="center" vertical="top"/>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xf>
    <xf numFmtId="0" fontId="6" fillId="15" borderId="0" xfId="0" applyFont="1" applyFill="1" applyBorder="1" applyAlignment="1">
      <alignment horizontal="center" vertical="top"/>
    </xf>
    <xf numFmtId="14" fontId="2" fillId="15" borderId="0" xfId="0" applyNumberFormat="1" applyFont="1" applyFill="1" applyBorder="1" applyAlignment="1" applyProtection="1">
      <alignment horizontal="center"/>
    </xf>
    <xf numFmtId="0" fontId="2" fillId="15" borderId="0" xfId="0" applyFont="1" applyFill="1" applyBorder="1" applyAlignment="1">
      <alignment horizontal="center" vertical="top"/>
    </xf>
    <xf numFmtId="0" fontId="6" fillId="15" borderId="0" xfId="0" applyFont="1" applyFill="1" applyBorder="1" applyAlignment="1" applyProtection="1">
      <alignment horizontal="left" vertical="top"/>
      <protection locked="0"/>
    </xf>
    <xf numFmtId="0" fontId="2" fillId="15" borderId="0" xfId="0" applyFont="1" applyFill="1" applyBorder="1" applyAlignment="1">
      <alignment horizontal="center"/>
    </xf>
    <xf numFmtId="1" fontId="2" fillId="15" borderId="0" xfId="0" applyNumberFormat="1" applyFont="1" applyFill="1" applyBorder="1" applyAlignment="1" applyProtection="1">
      <alignment horizontal="center"/>
    </xf>
    <xf numFmtId="1" fontId="2" fillId="15" borderId="0" xfId="0" applyNumberFormat="1" applyFont="1" applyFill="1" applyBorder="1" applyAlignment="1">
      <alignment horizontal="center"/>
    </xf>
    <xf numFmtId="14" fontId="6" fillId="0" borderId="14" xfId="0" applyNumberFormat="1" applyFont="1" applyBorder="1" applyAlignment="1">
      <alignment horizontal="center" vertical="top"/>
    </xf>
    <xf numFmtId="0" fontId="6" fillId="0" borderId="14" xfId="0" applyFont="1" applyBorder="1" applyAlignment="1">
      <alignment horizontal="center" vertical="top"/>
    </xf>
    <xf numFmtId="0" fontId="3" fillId="0" borderId="14" xfId="0" applyFont="1" applyBorder="1" applyAlignment="1">
      <alignment horizontal="center" vertical="top"/>
    </xf>
    <xf numFmtId="0" fontId="6" fillId="6" borderId="0" xfId="0" applyFont="1" applyFill="1" applyBorder="1" applyAlignment="1">
      <alignment horizontal="center" vertical="top"/>
    </xf>
    <xf numFmtId="0" fontId="5"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applyAlignment="1">
      <alignment horizontal="left" vertical="top" wrapText="1"/>
    </xf>
    <xf numFmtId="4" fontId="6" fillId="13" borderId="14" xfId="0" applyNumberFormat="1" applyFont="1" applyFill="1" applyBorder="1" applyAlignment="1">
      <alignment horizontal="center" vertical="top"/>
    </xf>
    <xf numFmtId="4" fontId="6" fillId="17" borderId="14" xfId="0" applyNumberFormat="1" applyFont="1" applyFill="1" applyBorder="1" applyAlignment="1">
      <alignment horizontal="center" vertical="top"/>
    </xf>
    <xf numFmtId="14" fontId="6" fillId="4" borderId="0" xfId="0" applyNumberFormat="1" applyFont="1" applyFill="1" applyBorder="1" applyAlignment="1">
      <alignment horizontal="center" vertical="top"/>
    </xf>
    <xf numFmtId="0" fontId="6" fillId="4" borderId="0" xfId="0" applyFont="1" applyFill="1" applyBorder="1" applyAlignment="1">
      <alignment horizontal="center" vertical="top"/>
    </xf>
    <xf numFmtId="4" fontId="6" fillId="0" borderId="14" xfId="0" applyNumberFormat="1" applyFont="1" applyBorder="1" applyAlignment="1">
      <alignment horizontal="center" vertical="top"/>
    </xf>
    <xf numFmtId="0" fontId="3" fillId="0" borderId="0" xfId="0" applyFont="1" applyAlignment="1">
      <alignment horizontal="left" vertical="top"/>
    </xf>
    <xf numFmtId="10" fontId="2" fillId="0" borderId="0" xfId="0" applyNumberFormat="1" applyFont="1" applyFill="1" applyBorder="1" applyAlignment="1">
      <alignment horizontal="center" vertical="top" wrapText="1"/>
    </xf>
    <xf numFmtId="0" fontId="2" fillId="0" borderId="0"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3" borderId="2" xfId="0" applyFont="1" applyFill="1" applyBorder="1" applyAlignment="1">
      <alignment horizontal="center" vertical="top"/>
    </xf>
    <xf numFmtId="0" fontId="3" fillId="3" borderId="6" xfId="0" applyFont="1" applyFill="1" applyBorder="1" applyAlignment="1">
      <alignment horizontal="center" vertical="top"/>
    </xf>
    <xf numFmtId="4" fontId="6" fillId="0" borderId="0" xfId="0" applyNumberFormat="1" applyFont="1" applyFill="1" applyAlignment="1">
      <alignment horizontal="center" vertical="top"/>
    </xf>
    <xf numFmtId="4" fontId="3" fillId="7" borderId="14" xfId="0" applyNumberFormat="1" applyFont="1" applyFill="1" applyBorder="1" applyAlignment="1">
      <alignment horizontal="center" vertical="top"/>
    </xf>
    <xf numFmtId="4" fontId="6" fillId="0" borderId="0" xfId="0" applyNumberFormat="1" applyFont="1" applyFill="1" applyBorder="1" applyAlignment="1">
      <alignment horizontal="center" vertical="top"/>
    </xf>
    <xf numFmtId="0" fontId="6" fillId="0" borderId="11" xfId="0" applyFont="1" applyBorder="1" applyAlignment="1">
      <alignment horizontal="left" vertical="top" wrapText="1"/>
    </xf>
    <xf numFmtId="0" fontId="6" fillId="0" borderId="8" xfId="0" applyFont="1" applyBorder="1" applyAlignment="1">
      <alignment horizontal="center" vertical="top"/>
    </xf>
    <xf numFmtId="0" fontId="6" fillId="0" borderId="1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7" xfId="0" applyFont="1" applyBorder="1" applyAlignment="1">
      <alignment horizontal="center" vertical="top"/>
    </xf>
    <xf numFmtId="1" fontId="2" fillId="0" borderId="1" xfId="0" applyNumberFormat="1" applyFont="1" applyFill="1" applyBorder="1" applyAlignment="1" applyProtection="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1" fontId="6" fillId="0" borderId="7" xfId="0" applyNumberFormat="1" applyFont="1" applyBorder="1" applyAlignment="1">
      <alignment horizontal="center" vertical="top"/>
    </xf>
    <xf numFmtId="0" fontId="6" fillId="0" borderId="3" xfId="0" applyNumberFormat="1" applyFont="1" applyBorder="1" applyAlignment="1">
      <alignment horizontal="center" vertical="top"/>
    </xf>
    <xf numFmtId="0" fontId="6" fillId="0" borderId="12" xfId="0" applyFont="1" applyBorder="1" applyAlignment="1">
      <alignment horizontal="left" vertical="top" wrapText="1"/>
    </xf>
    <xf numFmtId="1" fontId="6" fillId="0" borderId="2" xfId="0" applyNumberFormat="1" applyFont="1" applyBorder="1" applyAlignment="1">
      <alignment horizontal="center" vertical="top"/>
    </xf>
    <xf numFmtId="0" fontId="6" fillId="0" borderId="6" xfId="0" applyFont="1" applyBorder="1" applyAlignment="1">
      <alignment horizontal="center" vertical="top"/>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7" fillId="4" borderId="0" xfId="0" applyFont="1" applyFill="1" applyBorder="1" applyAlignment="1">
      <alignment horizontal="left" vertical="top" wrapText="1"/>
    </xf>
    <xf numFmtId="0" fontId="6" fillId="0" borderId="5" xfId="0" applyNumberFormat="1" applyFont="1" applyBorder="1" applyAlignment="1">
      <alignment horizontal="center" vertical="top"/>
    </xf>
    <xf numFmtId="0" fontId="6" fillId="0" borderId="6" xfId="0" applyNumberFormat="1" applyFont="1" applyBorder="1" applyAlignment="1">
      <alignment horizontal="center" vertical="top"/>
    </xf>
    <xf numFmtId="0" fontId="6" fillId="0" borderId="2" xfId="0" applyNumberFormat="1" applyFont="1" applyBorder="1" applyAlignment="1">
      <alignment vertical="top"/>
    </xf>
    <xf numFmtId="0" fontId="6" fillId="0" borderId="6" xfId="0" applyNumberFormat="1" applyFont="1" applyBorder="1" applyAlignment="1">
      <alignment vertical="top"/>
    </xf>
    <xf numFmtId="0" fontId="6" fillId="0" borderId="0" xfId="0" applyFont="1" applyFill="1" applyBorder="1" applyAlignment="1">
      <alignment vertical="top" wrapText="1"/>
    </xf>
    <xf numFmtId="4" fontId="2" fillId="0" borderId="0" xfId="0" applyNumberFormat="1" applyFont="1" applyFill="1" applyBorder="1" applyAlignment="1">
      <alignment horizontal="center" vertical="top"/>
    </xf>
    <xf numFmtId="167" fontId="3" fillId="0" borderId="0" xfId="0" applyNumberFormat="1" applyFont="1" applyFill="1" applyBorder="1" applyAlignment="1">
      <alignment horizontal="center" vertical="top"/>
    </xf>
    <xf numFmtId="4" fontId="6" fillId="2" borderId="0" xfId="0" applyNumberFormat="1" applyFont="1" applyFill="1" applyBorder="1" applyAlignment="1">
      <alignment horizontal="center" vertical="top"/>
    </xf>
    <xf numFmtId="0" fontId="6" fillId="2" borderId="0" xfId="0" applyFont="1" applyFill="1" applyBorder="1" applyAlignment="1">
      <alignment horizontal="center" vertical="top"/>
    </xf>
    <xf numFmtId="167" fontId="3" fillId="13" borderId="0" xfId="0" applyNumberFormat="1" applyFont="1" applyFill="1" applyBorder="1" applyAlignment="1">
      <alignment horizontal="center" vertical="top"/>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4" xfId="0" applyNumberFormat="1" applyFont="1" applyBorder="1" applyAlignment="1">
      <alignment horizontal="center" vertical="top"/>
    </xf>
    <xf numFmtId="0" fontId="6" fillId="0" borderId="7" xfId="0" applyNumberFormat="1" applyFont="1" applyBorder="1" applyAlignment="1">
      <alignment horizontal="center" vertical="top"/>
    </xf>
    <xf numFmtId="0" fontId="6" fillId="0" borderId="13" xfId="0" applyFont="1" applyBorder="1" applyAlignment="1">
      <alignment horizontal="left" vertical="top" wrapText="1"/>
    </xf>
    <xf numFmtId="1" fontId="1" fillId="0" borderId="38" xfId="0" applyNumberFormat="1" applyFont="1" applyBorder="1" applyAlignment="1">
      <alignment horizontal="center" vertical="top"/>
    </xf>
    <xf numFmtId="0" fontId="1" fillId="0" borderId="13" xfId="0" applyFont="1" applyBorder="1" applyAlignment="1">
      <alignment horizontal="center" vertical="top"/>
    </xf>
    <xf numFmtId="1" fontId="6" fillId="0" borderId="8" xfId="0" applyNumberFormat="1" applyFont="1" applyBorder="1" applyAlignment="1">
      <alignment horizontal="center" vertical="top"/>
    </xf>
    <xf numFmtId="0" fontId="6" fillId="4" borderId="1" xfId="0" applyNumberFormat="1" applyFont="1" applyFill="1" applyBorder="1" applyAlignment="1">
      <alignment horizontal="center" vertical="top"/>
    </xf>
    <xf numFmtId="0" fontId="6" fillId="4" borderId="1" xfId="0" applyFont="1" applyFill="1" applyBorder="1" applyAlignment="1">
      <alignment horizontal="center" vertical="top"/>
    </xf>
    <xf numFmtId="0" fontId="6" fillId="0" borderId="0" xfId="0" applyFont="1" applyBorder="1" applyAlignment="1">
      <alignment horizontal="right" vertical="top"/>
    </xf>
    <xf numFmtId="0" fontId="6" fillId="5" borderId="14" xfId="0" applyFont="1" applyFill="1" applyBorder="1" applyAlignment="1" applyProtection="1">
      <alignment horizontal="center" vertical="top"/>
      <protection locked="0"/>
    </xf>
    <xf numFmtId="0" fontId="19" fillId="0" borderId="0" xfId="0" applyFont="1" applyAlignment="1">
      <alignment horizontal="left" vertical="center"/>
    </xf>
    <xf numFmtId="4" fontId="6" fillId="0" borderId="30" xfId="0" applyNumberFormat="1" applyFont="1" applyBorder="1" applyAlignment="1" applyProtection="1">
      <alignment horizontal="right" vertical="top"/>
      <protection locked="0"/>
    </xf>
    <xf numFmtId="4" fontId="6" fillId="0" borderId="31" xfId="0" applyNumberFormat="1" applyFont="1" applyBorder="1" applyAlignment="1" applyProtection="1">
      <alignment horizontal="right" vertical="top"/>
      <protection locked="0"/>
    </xf>
    <xf numFmtId="4" fontId="3" fillId="12" borderId="32" xfId="0" applyNumberFormat="1" applyFont="1" applyFill="1" applyBorder="1" applyAlignment="1">
      <alignment horizontal="right" vertical="top"/>
    </xf>
    <xf numFmtId="4" fontId="3" fillId="12" borderId="33" xfId="0" applyNumberFormat="1" applyFont="1" applyFill="1" applyBorder="1" applyAlignment="1">
      <alignment horizontal="right" vertical="top"/>
    </xf>
    <xf numFmtId="0" fontId="6" fillId="0" borderId="14" xfId="0" applyFont="1" applyBorder="1" applyAlignment="1" applyProtection="1">
      <alignment horizontal="center" vertical="top"/>
      <protection locked="0"/>
    </xf>
    <xf numFmtId="0" fontId="6" fillId="0" borderId="27" xfId="0" applyFont="1" applyBorder="1" applyAlignment="1">
      <alignment horizontal="center" vertical="top"/>
    </xf>
    <xf numFmtId="0" fontId="6" fillId="0" borderId="0" xfId="0" applyFont="1" applyAlignment="1">
      <alignment horizontal="center" vertical="top"/>
    </xf>
    <xf numFmtId="4" fontId="6" fillId="8" borderId="22" xfId="0" applyNumberFormat="1" applyFont="1" applyFill="1" applyBorder="1" applyAlignment="1" applyProtection="1">
      <alignment horizontal="right" vertical="top"/>
      <protection locked="0"/>
    </xf>
    <xf numFmtId="4" fontId="6" fillId="8" borderId="23" xfId="0" applyNumberFormat="1" applyFont="1" applyFill="1" applyBorder="1" applyAlignment="1" applyProtection="1">
      <alignment horizontal="right" vertical="top"/>
      <protection locked="0"/>
    </xf>
    <xf numFmtId="166" fontId="5" fillId="0" borderId="14" xfId="0" applyNumberFormat="1" applyFont="1" applyBorder="1" applyAlignment="1" applyProtection="1">
      <alignment horizontal="center"/>
    </xf>
    <xf numFmtId="4" fontId="6" fillId="9" borderId="24" xfId="0" applyNumberFormat="1" applyFont="1" applyFill="1" applyBorder="1" applyAlignment="1">
      <alignment horizontal="right" vertical="top"/>
    </xf>
    <xf numFmtId="4" fontId="6" fillId="9" borderId="25" xfId="0" applyNumberFormat="1" applyFont="1" applyFill="1" applyBorder="1" applyAlignment="1">
      <alignment horizontal="right" vertical="top"/>
    </xf>
    <xf numFmtId="4" fontId="6" fillId="10" borderId="28" xfId="0" applyNumberFormat="1" applyFont="1" applyFill="1" applyBorder="1" applyAlignment="1">
      <alignment horizontal="right" vertical="top"/>
    </xf>
    <xf numFmtId="4" fontId="6" fillId="10" borderId="29" xfId="0" applyNumberFormat="1" applyFont="1" applyFill="1" applyBorder="1" applyAlignment="1">
      <alignment horizontal="right" vertical="top"/>
    </xf>
    <xf numFmtId="166" fontId="6" fillId="0" borderId="14" xfId="0" applyNumberFormat="1" applyFont="1" applyBorder="1" applyAlignment="1" applyProtection="1">
      <alignment horizontal="center"/>
    </xf>
    <xf numFmtId="4" fontId="6" fillId="11" borderId="22" xfId="0" applyNumberFormat="1" applyFont="1" applyFill="1" applyBorder="1" applyAlignment="1">
      <alignment horizontal="right" vertical="top"/>
    </xf>
    <xf numFmtId="4" fontId="6" fillId="11" borderId="23" xfId="0" applyNumberFormat="1" applyFont="1" applyFill="1" applyBorder="1" applyAlignment="1">
      <alignment horizontal="right" vertical="top"/>
    </xf>
    <xf numFmtId="4" fontId="6" fillId="0" borderId="22" xfId="0" applyNumberFormat="1" applyFont="1" applyBorder="1" applyAlignment="1" applyProtection="1">
      <alignment horizontal="right" vertical="top"/>
      <protection locked="0"/>
    </xf>
    <xf numFmtId="4" fontId="6" fillId="0" borderId="23" xfId="0" applyNumberFormat="1" applyFont="1" applyBorder="1" applyAlignment="1" applyProtection="1">
      <alignment horizontal="right" vertical="top"/>
      <protection locked="0"/>
    </xf>
    <xf numFmtId="0" fontId="6" fillId="0" borderId="0" xfId="0" applyFont="1" applyAlignment="1">
      <alignment horizontal="left" vertical="top"/>
    </xf>
    <xf numFmtId="0" fontId="6" fillId="0" borderId="0" xfId="0" applyFont="1" applyBorder="1" applyAlignment="1">
      <alignment horizontal="left" vertical="top"/>
    </xf>
    <xf numFmtId="0" fontId="6" fillId="0" borderId="22" xfId="0" applyFont="1" applyBorder="1" applyAlignment="1">
      <alignment horizontal="right" vertical="top"/>
    </xf>
    <xf numFmtId="0" fontId="6" fillId="0" borderId="23" xfId="0" applyFont="1" applyBorder="1" applyAlignment="1">
      <alignment horizontal="right" vertical="top"/>
    </xf>
    <xf numFmtId="167" fontId="1" fillId="5" borderId="14" xfId="0" applyNumberFormat="1" applyFont="1" applyFill="1" applyBorder="1" applyAlignment="1" applyProtection="1">
      <alignment horizontal="center" vertical="top"/>
      <protection locked="0"/>
    </xf>
    <xf numFmtId="16" fontId="6" fillId="5" borderId="14" xfId="0" applyNumberFormat="1" applyFont="1" applyFill="1" applyBorder="1" applyAlignment="1" applyProtection="1">
      <alignment horizontal="center" vertical="top"/>
      <protection locked="0"/>
    </xf>
    <xf numFmtId="0" fontId="6" fillId="0" borderId="22" xfId="0" applyFont="1" applyBorder="1" applyAlignment="1">
      <alignment horizontal="center" vertical="top"/>
    </xf>
    <xf numFmtId="0" fontId="6" fillId="0" borderId="23" xfId="0" applyFont="1" applyBorder="1" applyAlignment="1">
      <alignment horizontal="center" vertical="top"/>
    </xf>
    <xf numFmtId="0" fontId="2" fillId="0" borderId="2"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 fontId="2" fillId="0" borderId="1" xfId="0" applyNumberFormat="1" applyFont="1" applyFill="1" applyBorder="1" applyAlignment="1" applyProtection="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0" fontId="6" fillId="0" borderId="2" xfId="0" applyFont="1" applyBorder="1" applyAlignment="1">
      <alignment horizontal="center" vertical="top"/>
    </xf>
    <xf numFmtId="0" fontId="10" fillId="0" borderId="28" xfId="0" applyFont="1" applyBorder="1" applyAlignment="1">
      <alignment horizontal="center" vertical="top"/>
    </xf>
    <xf numFmtId="0" fontId="10" fillId="0" borderId="29" xfId="0" applyFont="1" applyBorder="1" applyAlignment="1">
      <alignment horizontal="center" vertical="top"/>
    </xf>
    <xf numFmtId="14" fontId="2" fillId="0" borderId="22" xfId="0" applyNumberFormat="1" applyFont="1" applyBorder="1" applyAlignment="1" applyProtection="1">
      <alignment horizontal="center"/>
    </xf>
    <xf numFmtId="14" fontId="2" fillId="0" borderId="23" xfId="0" applyNumberFormat="1" applyFont="1" applyBorder="1" applyAlignment="1" applyProtection="1">
      <alignment horizontal="center"/>
    </xf>
    <xf numFmtId="14" fontId="2" fillId="0" borderId="22" xfId="0" applyNumberFormat="1" applyFont="1" applyBorder="1" applyAlignment="1" applyProtection="1">
      <alignment horizontal="center"/>
      <protection locked="0"/>
    </xf>
    <xf numFmtId="14" fontId="2" fillId="0" borderId="15" xfId="0" applyNumberFormat="1" applyFont="1" applyBorder="1" applyAlignment="1" applyProtection="1">
      <alignment horizontal="center"/>
      <protection locked="0"/>
    </xf>
    <xf numFmtId="14" fontId="2" fillId="0" borderId="23" xfId="0" applyNumberFormat="1" applyFont="1" applyBorder="1" applyAlignment="1" applyProtection="1">
      <alignment horizontal="center"/>
      <protection locked="0"/>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5" xfId="0" applyFont="1" applyBorder="1" applyAlignment="1">
      <alignment horizontal="center" vertical="top"/>
    </xf>
    <xf numFmtId="0" fontId="6" fillId="0" borderId="22"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14" fontId="2" fillId="0" borderId="24" xfId="0" applyNumberFormat="1" applyFont="1" applyBorder="1" applyAlignment="1" applyProtection="1">
      <alignment horizontal="center"/>
    </xf>
    <xf numFmtId="14" fontId="2" fillId="0" borderId="25" xfId="0" applyNumberFormat="1" applyFont="1" applyBorder="1" applyAlignment="1" applyProtection="1">
      <alignment horizont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6" fillId="0" borderId="24" xfId="0" applyFont="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14" fontId="2" fillId="0" borderId="19" xfId="0" applyNumberFormat="1" applyFont="1" applyBorder="1" applyAlignment="1" applyProtection="1">
      <alignment horizontal="center"/>
    </xf>
    <xf numFmtId="14" fontId="2" fillId="0" borderId="20" xfId="0" applyNumberFormat="1" applyFont="1" applyBorder="1" applyAlignment="1" applyProtection="1">
      <alignment horizontal="center"/>
    </xf>
    <xf numFmtId="14" fontId="2" fillId="0" borderId="19" xfId="0" applyNumberFormat="1" applyFont="1" applyBorder="1" applyAlignment="1" applyProtection="1">
      <alignment horizontal="center"/>
      <protection locked="0"/>
    </xf>
    <xf numFmtId="14" fontId="2" fillId="0" borderId="21" xfId="0" applyNumberFormat="1" applyFont="1" applyBorder="1" applyAlignment="1" applyProtection="1">
      <alignment horizontal="center"/>
      <protection locked="0"/>
    </xf>
    <xf numFmtId="14" fontId="2" fillId="0" borderId="20" xfId="0" applyNumberFormat="1" applyFont="1" applyBorder="1" applyAlignment="1" applyProtection="1">
      <alignment horizontal="center"/>
      <protection locked="0"/>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21" xfId="0" applyFont="1" applyBorder="1" applyAlignment="1">
      <alignment horizontal="center" vertical="top"/>
    </xf>
    <xf numFmtId="0" fontId="6" fillId="0" borderId="19"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5" xfId="0" applyFont="1" applyBorder="1" applyAlignment="1">
      <alignment horizontal="center" vertical="top"/>
    </xf>
    <xf numFmtId="0" fontId="6" fillId="0" borderId="11" xfId="0" applyFont="1" applyBorder="1" applyAlignment="1">
      <alignment horizontal="center" vertical="top"/>
    </xf>
    <xf numFmtId="0" fontId="2" fillId="0" borderId="11" xfId="0" applyFont="1" applyBorder="1" applyAlignment="1">
      <alignment horizontal="center"/>
    </xf>
    <xf numFmtId="0" fontId="2" fillId="0" borderId="12" xfId="0" applyFont="1" applyBorder="1" applyAlignment="1">
      <alignment horizontal="center"/>
    </xf>
    <xf numFmtId="1" fontId="2" fillId="0" borderId="2" xfId="0" applyNumberFormat="1" applyFont="1" applyFill="1" applyBorder="1" applyAlignment="1">
      <alignment horizontal="center"/>
    </xf>
    <xf numFmtId="1" fontId="2" fillId="0" borderId="5" xfId="0" applyNumberFormat="1" applyFont="1" applyFill="1" applyBorder="1" applyAlignment="1">
      <alignment horizontal="center"/>
    </xf>
    <xf numFmtId="0" fontId="2" fillId="0" borderId="6" xfId="0" applyFont="1" applyFill="1" applyBorder="1" applyAlignment="1">
      <alignment horizontal="center"/>
    </xf>
    <xf numFmtId="0" fontId="6" fillId="0" borderId="2" xfId="0" applyFont="1" applyBorder="1" applyAlignment="1">
      <alignment horizontal="left" vertical="top"/>
    </xf>
    <xf numFmtId="0" fontId="6" fillId="0" borderId="5" xfId="0" applyFont="1" applyBorder="1" applyAlignment="1">
      <alignment horizontal="left" vertical="top"/>
    </xf>
    <xf numFmtId="14" fontId="2" fillId="0" borderId="26" xfId="0" applyNumberFormat="1" applyFont="1" applyBorder="1" applyAlignment="1" applyProtection="1">
      <alignment horizontal="center"/>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14" fontId="2" fillId="0" borderId="15" xfId="0" applyNumberFormat="1" applyFont="1" applyBorder="1" applyAlignment="1" applyProtection="1">
      <alignment horizontal="center"/>
    </xf>
    <xf numFmtId="0" fontId="2" fillId="0" borderId="19" xfId="0" applyFont="1" applyFill="1" applyBorder="1" applyAlignment="1">
      <alignment horizontal="center" vertical="top"/>
    </xf>
    <xf numFmtId="0" fontId="2" fillId="0" borderId="20" xfId="0" applyFont="1" applyFill="1" applyBorder="1" applyAlignment="1">
      <alignment horizontal="center" vertical="top"/>
    </xf>
    <xf numFmtId="0" fontId="2" fillId="0" borderId="21" xfId="0" applyFont="1" applyFill="1" applyBorder="1" applyAlignment="1">
      <alignment horizontal="center" vertical="top"/>
    </xf>
    <xf numFmtId="0" fontId="6" fillId="0" borderId="19"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0" fontId="6" fillId="0" borderId="20" xfId="0" applyFont="1" applyFill="1" applyBorder="1" applyAlignment="1" applyProtection="1">
      <alignment horizontal="left" vertical="top"/>
      <protection locked="0"/>
    </xf>
    <xf numFmtId="1" fontId="2" fillId="6" borderId="0" xfId="0" applyNumberFormat="1" applyFont="1" applyFill="1" applyBorder="1" applyAlignment="1">
      <alignment horizontal="center" vertical="top"/>
    </xf>
    <xf numFmtId="0" fontId="2" fillId="6" borderId="0" xfId="0" applyFont="1" applyFill="1" applyBorder="1" applyAlignment="1">
      <alignment horizontal="center" vertical="top"/>
    </xf>
    <xf numFmtId="0" fontId="6" fillId="0" borderId="18" xfId="0" applyFont="1" applyBorder="1" applyAlignment="1" applyProtection="1">
      <alignment horizontal="left" vertical="top"/>
      <protection locked="0"/>
    </xf>
    <xf numFmtId="14" fontId="2" fillId="0" borderId="18" xfId="0" applyNumberFormat="1"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14" fontId="2" fillId="0" borderId="18" xfId="0" applyNumberFormat="1" applyFont="1" applyBorder="1" applyAlignment="1" applyProtection="1">
      <alignment horizontal="center" vertical="top"/>
      <protection locked="0"/>
    </xf>
    <xf numFmtId="0" fontId="2" fillId="0" borderId="18" xfId="0" applyFont="1" applyBorder="1" applyAlignment="1" applyProtection="1">
      <alignment horizontal="center" vertical="top"/>
      <protection locked="0"/>
    </xf>
    <xf numFmtId="0" fontId="3" fillId="0" borderId="18" xfId="0" applyFont="1" applyBorder="1" applyAlignment="1" applyProtection="1">
      <alignment vertical="top"/>
      <protection locked="0"/>
    </xf>
    <xf numFmtId="0" fontId="6" fillId="0" borderId="17" xfId="0" applyFont="1" applyBorder="1" applyAlignment="1" applyProtection="1">
      <alignment horizontal="left" vertical="top"/>
      <protection locked="0"/>
    </xf>
    <xf numFmtId="14" fontId="2" fillId="0" borderId="17" xfId="0" applyNumberFormat="1"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14" fontId="2" fillId="0" borderId="17" xfId="0" applyNumberFormat="1" applyFont="1" applyBorder="1" applyAlignment="1" applyProtection="1">
      <alignment horizontal="center" vertical="top"/>
      <protection locked="0"/>
    </xf>
    <xf numFmtId="0" fontId="2" fillId="0" borderId="17" xfId="0" applyFont="1" applyBorder="1" applyAlignment="1" applyProtection="1">
      <alignment horizontal="center" vertical="top"/>
      <protection locked="0"/>
    </xf>
    <xf numFmtId="0" fontId="6" fillId="0" borderId="17" xfId="0" applyFont="1" applyBorder="1" applyAlignment="1" applyProtection="1">
      <alignment vertical="top"/>
      <protection locked="0"/>
    </xf>
    <xf numFmtId="14" fontId="2" fillId="4" borderId="16" xfId="0" applyNumberFormat="1" applyFont="1" applyFill="1" applyBorder="1" applyAlignment="1" applyProtection="1">
      <alignment horizontal="center" vertical="top"/>
      <protection locked="0"/>
    </xf>
    <xf numFmtId="0" fontId="2" fillId="4" borderId="16" xfId="0" applyFont="1" applyFill="1" applyBorder="1" applyAlignment="1" applyProtection="1">
      <alignment horizontal="center" vertical="top"/>
      <protection locked="0"/>
    </xf>
    <xf numFmtId="14" fontId="2" fillId="8" borderId="16" xfId="0" applyNumberFormat="1" applyFont="1" applyFill="1" applyBorder="1" applyAlignment="1" applyProtection="1">
      <alignment horizontal="center" vertical="top"/>
      <protection locked="0"/>
    </xf>
    <xf numFmtId="0" fontId="2" fillId="8" borderId="16" xfId="0" applyFont="1" applyFill="1" applyBorder="1" applyAlignment="1" applyProtection="1">
      <alignment horizontal="center" vertical="top"/>
      <protection locked="0"/>
    </xf>
    <xf numFmtId="0" fontId="6" fillId="0" borderId="16" xfId="0" applyFont="1" applyBorder="1" applyAlignment="1" applyProtection="1">
      <alignment vertical="top"/>
      <protection locked="0"/>
    </xf>
    <xf numFmtId="0" fontId="6" fillId="0" borderId="5" xfId="0" applyFont="1" applyBorder="1" applyAlignment="1">
      <alignment horizontal="center" vertical="center"/>
    </xf>
    <xf numFmtId="0" fontId="20" fillId="6" borderId="3" xfId="0" applyFont="1" applyFill="1" applyBorder="1" applyAlignment="1">
      <alignment horizontal="center" vertical="top"/>
    </xf>
    <xf numFmtId="0" fontId="6" fillId="13" borderId="14" xfId="0" applyFont="1" applyFill="1" applyBorder="1" applyAlignment="1">
      <alignment horizontal="center"/>
    </xf>
    <xf numFmtId="0" fontId="6" fillId="0" borderId="0" xfId="0" applyFont="1" applyBorder="1" applyAlignment="1">
      <alignment horizontal="center" vertical="top"/>
    </xf>
    <xf numFmtId="0" fontId="16" fillId="0" borderId="0" xfId="0" applyFont="1" applyFill="1" applyAlignment="1">
      <alignment horizontal="left" wrapText="1"/>
    </xf>
    <xf numFmtId="14" fontId="6" fillId="13" borderId="14" xfId="0" applyNumberFormat="1" applyFont="1" applyFill="1" applyBorder="1" applyAlignment="1" applyProtection="1">
      <alignment horizontal="left" wrapText="1"/>
      <protection locked="0"/>
    </xf>
    <xf numFmtId="14" fontId="6" fillId="5" borderId="14" xfId="0" applyNumberFormat="1" applyFont="1" applyFill="1" applyBorder="1" applyAlignment="1" applyProtection="1">
      <alignment horizontal="center" vertical="top"/>
      <protection locked="0"/>
    </xf>
    <xf numFmtId="14" fontId="2" fillId="0" borderId="0" xfId="0" applyNumberFormat="1" applyFont="1" applyFill="1" applyBorder="1" applyAlignment="1">
      <alignment horizontal="center"/>
    </xf>
    <xf numFmtId="14" fontId="6" fillId="5" borderId="14" xfId="0" applyNumberFormat="1" applyFont="1" applyFill="1" applyBorder="1" applyAlignment="1" applyProtection="1">
      <alignment horizontal="center"/>
      <protection locked="0"/>
    </xf>
    <xf numFmtId="0" fontId="6" fillId="0" borderId="0" xfId="0" applyFont="1" applyAlignment="1">
      <alignment horizontal="left"/>
    </xf>
    <xf numFmtId="0" fontId="3" fillId="5" borderId="14" xfId="0" applyFont="1" applyFill="1" applyBorder="1" applyAlignment="1" applyProtection="1">
      <alignment horizontal="center" vertical="top"/>
      <protection locked="0"/>
    </xf>
    <xf numFmtId="14" fontId="3" fillId="5" borderId="14" xfId="0" applyNumberFormat="1" applyFont="1" applyFill="1" applyBorder="1" applyAlignment="1" applyProtection="1">
      <alignment horizontal="left" vertical="top"/>
      <protection locked="0"/>
    </xf>
    <xf numFmtId="0" fontId="5" fillId="0" borderId="0" xfId="0" applyFont="1" applyAlignment="1">
      <alignment horizontal="center" vertical="top"/>
    </xf>
    <xf numFmtId="0" fontId="14" fillId="0" borderId="0" xfId="0" applyFont="1" applyAlignment="1">
      <alignment horizontal="left"/>
    </xf>
    <xf numFmtId="0" fontId="6" fillId="0" borderId="0" xfId="0" applyFont="1" applyAlignment="1">
      <alignment horizontal="right" vertical="top"/>
    </xf>
    <xf numFmtId="16" fontId="6" fillId="5" borderId="14" xfId="0" applyNumberFormat="1"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0" fontId="3" fillId="5" borderId="14" xfId="0" applyFont="1" applyFill="1" applyBorder="1" applyAlignment="1" applyProtection="1">
      <alignment horizontal="left"/>
      <protection locked="0"/>
    </xf>
    <xf numFmtId="0" fontId="1" fillId="0" borderId="0" xfId="0" applyFont="1" applyAlignment="1">
      <alignment horizontal="left" vertical="top" wrapText="1"/>
    </xf>
    <xf numFmtId="14" fontId="6" fillId="18" borderId="14" xfId="0" applyNumberFormat="1" applyFont="1" applyFill="1" applyBorder="1" applyAlignment="1" applyProtection="1">
      <alignment horizontal="left" wrapText="1"/>
      <protection locked="0"/>
    </xf>
    <xf numFmtId="14" fontId="6" fillId="15" borderId="14" xfId="0" applyNumberFormat="1" applyFont="1" applyFill="1" applyBorder="1" applyAlignment="1" applyProtection="1">
      <alignment horizontal="left" wrapText="1"/>
      <protection locked="0"/>
    </xf>
    <xf numFmtId="14" fontId="6" fillId="0" borderId="15" xfId="0" applyNumberFormat="1" applyFont="1" applyFill="1" applyBorder="1" applyAlignment="1" applyProtection="1">
      <alignment horizontal="left" wrapText="1"/>
      <protection locked="0"/>
    </xf>
    <xf numFmtId="0" fontId="2" fillId="0" borderId="0" xfId="0" applyFont="1" applyBorder="1" applyAlignment="1">
      <alignment horizontal="center"/>
    </xf>
    <xf numFmtId="0" fontId="2" fillId="0" borderId="13" xfId="0" applyFont="1" applyBorder="1" applyAlignment="1">
      <alignment horizontal="center"/>
    </xf>
    <xf numFmtId="1" fontId="2" fillId="0" borderId="9" xfId="0" applyNumberFormat="1" applyFont="1" applyFill="1" applyBorder="1" applyAlignment="1" applyProtection="1">
      <alignment horizontal="center"/>
    </xf>
    <xf numFmtId="1" fontId="2" fillId="0" borderId="7" xfId="0" applyNumberFormat="1" applyFont="1" applyFill="1" applyBorder="1" applyAlignment="1">
      <alignment horizontal="center"/>
    </xf>
    <xf numFmtId="1" fontId="2" fillId="0" borderId="3" xfId="0" applyNumberFormat="1" applyFont="1" applyFill="1" applyBorder="1" applyAlignment="1">
      <alignment horizontal="center"/>
    </xf>
    <xf numFmtId="0" fontId="2" fillId="0" borderId="4" xfId="0" applyFont="1" applyFill="1" applyBorder="1" applyAlignment="1">
      <alignment horizontal="center"/>
    </xf>
    <xf numFmtId="0" fontId="6" fillId="0" borderId="38" xfId="0" applyFont="1" applyBorder="1" applyAlignment="1">
      <alignment horizontal="center" vertical="top"/>
    </xf>
    <xf numFmtId="0" fontId="6" fillId="0" borderId="22" xfId="0" applyFont="1" applyBorder="1" applyAlignment="1" applyProtection="1">
      <alignment horizontal="center" vertical="top"/>
      <protection locked="0"/>
    </xf>
    <xf numFmtId="0" fontId="6" fillId="0" borderId="15" xfId="0" applyFont="1" applyBorder="1" applyAlignment="1" applyProtection="1">
      <alignment horizontal="center" vertical="top"/>
      <protection locked="0"/>
    </xf>
    <xf numFmtId="0" fontId="6" fillId="0" borderId="23" xfId="0" applyFont="1" applyBorder="1" applyAlignment="1" applyProtection="1">
      <alignment horizontal="center" vertical="top"/>
      <protection locked="0"/>
    </xf>
    <xf numFmtId="14" fontId="2" fillId="0" borderId="22" xfId="0" applyNumberFormat="1" applyFont="1" applyFill="1" applyBorder="1" applyAlignment="1" applyProtection="1">
      <alignment horizontal="center"/>
    </xf>
    <xf numFmtId="14" fontId="2" fillId="0" borderId="23" xfId="0" applyNumberFormat="1" applyFont="1" applyFill="1" applyBorder="1" applyAlignment="1" applyProtection="1">
      <alignment horizontal="center"/>
    </xf>
    <xf numFmtId="14" fontId="2" fillId="0" borderId="15" xfId="0" applyNumberFormat="1" applyFont="1" applyFill="1" applyBorder="1" applyAlignment="1" applyProtection="1">
      <alignment horizontal="center"/>
    </xf>
    <xf numFmtId="0" fontId="2" fillId="0" borderId="22" xfId="0" applyFont="1" applyFill="1" applyBorder="1" applyAlignment="1">
      <alignment horizontal="center" vertical="top"/>
    </xf>
    <xf numFmtId="0" fontId="2" fillId="0" borderId="23" xfId="0" applyFont="1" applyFill="1" applyBorder="1" applyAlignment="1">
      <alignment horizontal="center" vertical="top"/>
    </xf>
    <xf numFmtId="0" fontId="2" fillId="0" borderId="15" xfId="0" applyFont="1" applyFill="1" applyBorder="1" applyAlignment="1">
      <alignment horizontal="center" vertical="top"/>
    </xf>
    <xf numFmtId="0" fontId="6" fillId="0" borderId="22" xfId="0" applyFont="1" applyFill="1" applyBorder="1" applyAlignment="1" applyProtection="1">
      <alignment horizontal="center" vertical="top"/>
      <protection locked="0"/>
    </xf>
    <xf numFmtId="0" fontId="6" fillId="0" borderId="15" xfId="0" applyFont="1" applyFill="1" applyBorder="1" applyAlignment="1" applyProtection="1">
      <alignment horizontal="center" vertical="top"/>
      <protection locked="0"/>
    </xf>
    <xf numFmtId="0" fontId="6" fillId="0" borderId="23" xfId="0" applyFont="1" applyFill="1" applyBorder="1" applyAlignment="1" applyProtection="1">
      <alignment horizontal="center" vertical="top"/>
      <protection locked="0"/>
    </xf>
    <xf numFmtId="0" fontId="6" fillId="0" borderId="22" xfId="0" applyFont="1" applyFill="1" applyBorder="1" applyAlignment="1" applyProtection="1">
      <alignment horizontal="left" vertical="top"/>
      <protection locked="0"/>
    </xf>
    <xf numFmtId="0" fontId="6" fillId="0" borderId="15" xfId="0" applyFont="1" applyFill="1" applyBorder="1" applyAlignment="1" applyProtection="1">
      <alignment horizontal="left" vertical="top"/>
      <protection locked="0"/>
    </xf>
    <xf numFmtId="0" fontId="6" fillId="0" borderId="23" xfId="0" applyFont="1" applyFill="1" applyBorder="1" applyAlignment="1" applyProtection="1">
      <alignment horizontal="left" vertical="top"/>
      <protection locked="0"/>
    </xf>
    <xf numFmtId="0" fontId="6" fillId="0" borderId="1" xfId="0" applyFont="1" applyBorder="1" applyAlignment="1">
      <alignment horizontal="center" vertical="top"/>
    </xf>
    <xf numFmtId="14" fontId="2" fillId="0" borderId="19" xfId="0" applyNumberFormat="1" applyFont="1" applyFill="1" applyBorder="1" applyAlignment="1" applyProtection="1">
      <alignment horizontal="center"/>
    </xf>
    <xf numFmtId="14" fontId="2" fillId="0" borderId="20" xfId="0" applyNumberFormat="1" applyFont="1" applyFill="1" applyBorder="1" applyAlignment="1" applyProtection="1">
      <alignment horizontal="center"/>
    </xf>
    <xf numFmtId="14" fontId="2" fillId="0" borderId="8" xfId="0" applyNumberFormat="1" applyFont="1" applyFill="1" applyBorder="1" applyAlignment="1" applyProtection="1">
      <alignment horizontal="center"/>
    </xf>
    <xf numFmtId="14" fontId="2" fillId="0" borderId="11" xfId="0" applyNumberFormat="1" applyFont="1" applyFill="1" applyBorder="1" applyAlignment="1" applyProtection="1">
      <alignment horizontal="center"/>
    </xf>
    <xf numFmtId="14" fontId="2" fillId="0" borderId="12" xfId="0" applyNumberFormat="1" applyFont="1" applyFill="1" applyBorder="1" applyAlignment="1" applyProtection="1">
      <alignment horizontal="center"/>
    </xf>
    <xf numFmtId="0" fontId="6" fillId="0" borderId="17" xfId="0" applyFont="1" applyFill="1" applyBorder="1" applyAlignment="1" applyProtection="1">
      <alignment horizontal="left" vertical="top"/>
      <protection locked="0"/>
    </xf>
    <xf numFmtId="14" fontId="2" fillId="0" borderId="17" xfId="0" applyNumberFormat="1" applyFont="1" applyFill="1" applyBorder="1" applyAlignment="1" applyProtection="1">
      <alignment horizontal="center" vertical="top" wrapText="1"/>
      <protection locked="0"/>
    </xf>
    <xf numFmtId="0" fontId="2" fillId="0" borderId="17" xfId="0" applyFont="1" applyFill="1" applyBorder="1" applyAlignment="1" applyProtection="1">
      <alignment horizontal="center" vertical="top" wrapText="1"/>
      <protection locked="0"/>
    </xf>
    <xf numFmtId="14" fontId="2" fillId="0" borderId="17" xfId="0" applyNumberFormat="1" applyFont="1" applyFill="1" applyBorder="1" applyAlignment="1" applyProtection="1">
      <alignment horizontal="center" vertical="top"/>
      <protection locked="0"/>
    </xf>
    <xf numFmtId="0" fontId="2" fillId="0" borderId="17" xfId="0" applyFont="1" applyFill="1" applyBorder="1" applyAlignment="1" applyProtection="1">
      <alignment horizontal="center" vertical="top"/>
      <protection locked="0"/>
    </xf>
    <xf numFmtId="0" fontId="3" fillId="0" borderId="17" xfId="0" applyFont="1" applyBorder="1" applyAlignment="1" applyProtection="1">
      <alignment vertical="top"/>
      <protection locked="0"/>
    </xf>
    <xf numFmtId="0" fontId="6" fillId="0" borderId="22" xfId="0" applyFont="1" applyBorder="1" applyAlignment="1" applyProtection="1">
      <alignment vertical="top"/>
      <protection locked="0"/>
    </xf>
    <xf numFmtId="0" fontId="6" fillId="0" borderId="15" xfId="0" applyFont="1" applyBorder="1" applyAlignment="1" applyProtection="1">
      <alignment vertical="top"/>
      <protection locked="0"/>
    </xf>
    <xf numFmtId="0" fontId="6" fillId="0" borderId="23" xfId="0" applyFont="1" applyBorder="1" applyAlignment="1" applyProtection="1">
      <alignment vertical="top"/>
      <protection locked="0"/>
    </xf>
    <xf numFmtId="0" fontId="6" fillId="0" borderId="1" xfId="0" applyFont="1" applyBorder="1" applyAlignment="1">
      <alignment horizontal="center" vertical="center"/>
    </xf>
    <xf numFmtId="0" fontId="6" fillId="0" borderId="42" xfId="0" applyFont="1" applyFill="1" applyBorder="1" applyAlignment="1" applyProtection="1">
      <alignment horizontal="left" vertical="top"/>
      <protection locked="0"/>
    </xf>
    <xf numFmtId="14" fontId="2" fillId="0" borderId="42" xfId="0" applyNumberFormat="1" applyFont="1" applyFill="1" applyBorder="1" applyAlignment="1" applyProtection="1">
      <alignment horizontal="center" vertical="top"/>
      <protection locked="0"/>
    </xf>
    <xf numFmtId="0" fontId="2" fillId="0" borderId="42" xfId="0" applyFont="1" applyFill="1" applyBorder="1" applyAlignment="1" applyProtection="1">
      <alignment horizontal="center" vertical="top"/>
      <protection locked="0"/>
    </xf>
    <xf numFmtId="0" fontId="6" fillId="0" borderId="42" xfId="0" applyFont="1" applyBorder="1" applyAlignment="1" applyProtection="1">
      <alignment vertical="top"/>
      <protection locked="0"/>
    </xf>
    <xf numFmtId="14" fontId="2" fillId="6" borderId="19" xfId="0" applyNumberFormat="1" applyFont="1" applyFill="1" applyBorder="1" applyAlignment="1" applyProtection="1">
      <alignment horizontal="center"/>
    </xf>
    <xf numFmtId="14" fontId="2" fillId="6" borderId="20" xfId="0" applyNumberFormat="1" applyFont="1" applyFill="1" applyBorder="1" applyAlignment="1" applyProtection="1">
      <alignment horizontal="center"/>
    </xf>
    <xf numFmtId="14" fontId="2" fillId="6" borderId="8" xfId="0" applyNumberFormat="1" applyFont="1" applyFill="1" applyBorder="1" applyAlignment="1" applyProtection="1">
      <alignment horizontal="center"/>
    </xf>
    <xf numFmtId="14" fontId="2" fillId="6" borderId="11" xfId="0" applyNumberFormat="1" applyFont="1" applyFill="1" applyBorder="1" applyAlignment="1" applyProtection="1">
      <alignment horizontal="center"/>
    </xf>
    <xf numFmtId="14" fontId="2" fillId="6" borderId="12" xfId="0" applyNumberFormat="1" applyFont="1" applyFill="1" applyBorder="1" applyAlignment="1" applyProtection="1">
      <alignment horizontal="center"/>
    </xf>
    <xf numFmtId="0" fontId="2" fillId="6" borderId="24" xfId="0" applyFont="1" applyFill="1" applyBorder="1" applyAlignment="1">
      <alignment horizontal="center" vertical="top"/>
    </xf>
    <xf numFmtId="0" fontId="2" fillId="6" borderId="25" xfId="0" applyFont="1" applyFill="1" applyBorder="1" applyAlignment="1">
      <alignment horizontal="center" vertical="top"/>
    </xf>
    <xf numFmtId="0" fontId="2" fillId="6" borderId="26" xfId="0" applyFont="1" applyFill="1" applyBorder="1" applyAlignment="1">
      <alignment horizontal="center" vertical="top"/>
    </xf>
    <xf numFmtId="0" fontId="6" fillId="6" borderId="24" xfId="0" applyFont="1" applyFill="1" applyBorder="1" applyAlignment="1" applyProtection="1">
      <alignment horizontal="left" vertical="top"/>
      <protection locked="0"/>
    </xf>
    <xf numFmtId="0" fontId="6" fillId="6" borderId="26" xfId="0" applyFont="1" applyFill="1" applyBorder="1" applyAlignment="1" applyProtection="1">
      <alignment horizontal="left" vertical="top"/>
      <protection locked="0"/>
    </xf>
    <xf numFmtId="0" fontId="6" fillId="6" borderId="25" xfId="0" applyFont="1" applyFill="1" applyBorder="1" applyAlignment="1" applyProtection="1">
      <alignment horizontal="left" vertical="top"/>
      <protection locked="0"/>
    </xf>
    <xf numFmtId="0" fontId="2" fillId="6" borderId="0" xfId="0" applyFont="1" applyFill="1" applyBorder="1" applyAlignment="1">
      <alignment horizontal="center"/>
    </xf>
    <xf numFmtId="0" fontId="2" fillId="6" borderId="13" xfId="0" applyFont="1" applyFill="1" applyBorder="1" applyAlignment="1">
      <alignment horizontal="center"/>
    </xf>
    <xf numFmtId="1" fontId="2" fillId="6" borderId="9" xfId="0" applyNumberFormat="1" applyFont="1" applyFill="1" applyBorder="1" applyAlignment="1" applyProtection="1">
      <alignment horizontal="center"/>
    </xf>
    <xf numFmtId="1" fontId="2" fillId="6" borderId="7" xfId="0" applyNumberFormat="1" applyFont="1" applyFill="1" applyBorder="1" applyAlignment="1">
      <alignment horizontal="center"/>
    </xf>
    <xf numFmtId="1" fontId="2" fillId="6" borderId="3" xfId="0" applyNumberFormat="1" applyFont="1" applyFill="1" applyBorder="1" applyAlignment="1">
      <alignment horizontal="center"/>
    </xf>
    <xf numFmtId="0" fontId="2" fillId="6" borderId="4" xfId="0" applyFont="1" applyFill="1" applyBorder="1" applyAlignment="1">
      <alignment horizontal="center"/>
    </xf>
    <xf numFmtId="0" fontId="6" fillId="6" borderId="38" xfId="0" applyFont="1" applyFill="1" applyBorder="1" applyAlignment="1">
      <alignment horizontal="center" vertical="top"/>
    </xf>
    <xf numFmtId="0" fontId="2" fillId="6" borderId="22" xfId="0" applyFont="1" applyFill="1" applyBorder="1" applyAlignment="1">
      <alignment horizontal="center" vertical="top"/>
    </xf>
    <xf numFmtId="0" fontId="2" fillId="6" borderId="23" xfId="0" applyFont="1" applyFill="1" applyBorder="1" applyAlignment="1">
      <alignment horizontal="center" vertical="top"/>
    </xf>
    <xf numFmtId="0" fontId="2" fillId="6" borderId="15" xfId="0" applyFont="1" applyFill="1" applyBorder="1" applyAlignment="1">
      <alignment horizontal="center" vertical="top"/>
    </xf>
    <xf numFmtId="0" fontId="6" fillId="6" borderId="22" xfId="0" applyFont="1" applyFill="1" applyBorder="1" applyAlignment="1" applyProtection="1">
      <alignment horizontal="center" vertical="top"/>
      <protection locked="0"/>
    </xf>
    <xf numFmtId="0" fontId="6" fillId="6" borderId="15" xfId="0" applyFont="1" applyFill="1" applyBorder="1" applyAlignment="1" applyProtection="1">
      <alignment horizontal="center" vertical="top"/>
      <protection locked="0"/>
    </xf>
    <xf numFmtId="0" fontId="6" fillId="6" borderId="23" xfId="0" applyFont="1" applyFill="1" applyBorder="1" applyAlignment="1" applyProtection="1">
      <alignment horizontal="center" vertical="top"/>
      <protection locked="0"/>
    </xf>
    <xf numFmtId="0" fontId="6" fillId="6" borderId="22" xfId="0" applyFont="1" applyFill="1" applyBorder="1" applyAlignment="1" applyProtection="1">
      <alignment horizontal="left" vertical="top"/>
      <protection locked="0"/>
    </xf>
    <xf numFmtId="0" fontId="6" fillId="6" borderId="15" xfId="0" applyFont="1" applyFill="1" applyBorder="1" applyAlignment="1" applyProtection="1">
      <alignment horizontal="left" vertical="top"/>
      <protection locked="0"/>
    </xf>
    <xf numFmtId="0" fontId="6" fillId="6" borderId="23" xfId="0" applyFont="1" applyFill="1" applyBorder="1" applyAlignment="1" applyProtection="1">
      <alignment horizontal="left" vertical="top"/>
      <protection locked="0"/>
    </xf>
    <xf numFmtId="0" fontId="2" fillId="6" borderId="19" xfId="0" applyFont="1" applyFill="1" applyBorder="1" applyAlignment="1">
      <alignment horizontal="center" vertical="top"/>
    </xf>
    <xf numFmtId="0" fontId="2" fillId="6" borderId="20" xfId="0" applyFont="1" applyFill="1" applyBorder="1" applyAlignment="1">
      <alignment horizontal="center" vertical="top"/>
    </xf>
    <xf numFmtId="0" fontId="2" fillId="6" borderId="21" xfId="0" applyFont="1" applyFill="1" applyBorder="1" applyAlignment="1">
      <alignment horizontal="center" vertical="top"/>
    </xf>
    <xf numFmtId="0" fontId="6" fillId="6" borderId="19" xfId="0" applyFont="1" applyFill="1" applyBorder="1" applyAlignment="1" applyProtection="1">
      <alignment horizontal="left" vertical="top"/>
      <protection locked="0"/>
    </xf>
    <xf numFmtId="0" fontId="6" fillId="6" borderId="21" xfId="0" applyFont="1" applyFill="1" applyBorder="1" applyAlignment="1" applyProtection="1">
      <alignment horizontal="left" vertical="top"/>
      <protection locked="0"/>
    </xf>
    <xf numFmtId="0" fontId="6" fillId="6" borderId="20" xfId="0" applyFont="1" applyFill="1" applyBorder="1" applyAlignment="1" applyProtection="1">
      <alignment horizontal="left" vertical="top"/>
      <protection locked="0"/>
    </xf>
    <xf numFmtId="0" fontId="6" fillId="6" borderId="1" xfId="0" applyFont="1" applyFill="1" applyBorder="1" applyAlignment="1">
      <alignment horizontal="center" vertical="top"/>
    </xf>
    <xf numFmtId="0" fontId="6" fillId="0" borderId="24" xfId="0" applyFont="1" applyBorder="1" applyAlignment="1" applyProtection="1">
      <alignment vertical="top"/>
      <protection locked="0"/>
    </xf>
    <xf numFmtId="0" fontId="6" fillId="0" borderId="26" xfId="0" applyFont="1" applyBorder="1" applyAlignment="1" applyProtection="1">
      <alignment vertical="top"/>
      <protection locked="0"/>
    </xf>
    <xf numFmtId="0" fontId="6" fillId="0" borderId="25" xfId="0" applyFont="1" applyBorder="1" applyAlignment="1" applyProtection="1">
      <alignment vertical="top"/>
      <protection locked="0"/>
    </xf>
    <xf numFmtId="0" fontId="3" fillId="0" borderId="22" xfId="0" applyFont="1" applyBorder="1" applyAlignment="1" applyProtection="1">
      <alignment vertical="top"/>
      <protection locked="0"/>
    </xf>
    <xf numFmtId="0" fontId="3" fillId="0" borderId="15" xfId="0" applyFont="1" applyBorder="1" applyAlignment="1" applyProtection="1">
      <alignment vertical="top"/>
      <protection locked="0"/>
    </xf>
    <xf numFmtId="0" fontId="3" fillId="0" borderId="23" xfId="0" applyFont="1" applyBorder="1" applyAlignment="1" applyProtection="1">
      <alignment vertical="top"/>
      <protection locked="0"/>
    </xf>
    <xf numFmtId="0" fontId="6" fillId="0" borderId="19" xfId="0" applyFont="1" applyBorder="1" applyAlignment="1" applyProtection="1">
      <alignment vertical="top"/>
      <protection locked="0"/>
    </xf>
    <xf numFmtId="0" fontId="6" fillId="0" borderId="21" xfId="0" applyFont="1" applyBorder="1" applyAlignment="1" applyProtection="1">
      <alignment vertical="top"/>
      <protection locked="0"/>
    </xf>
    <xf numFmtId="0" fontId="6" fillId="0" borderId="20" xfId="0" applyFont="1" applyBorder="1" applyAlignment="1" applyProtection="1">
      <alignment vertical="top"/>
      <protection locked="0"/>
    </xf>
  </cellXfs>
  <cellStyles count="2">
    <cellStyle name="Normal" xfId="0" builtinId="0"/>
    <cellStyle name="Normal 2" xfId="1"/>
  </cellStyles>
  <dxfs count="0"/>
  <tableStyles count="0" defaultTableStyle="TableStyleMedium9" defaultPivotStyle="PivotStyleLight16"/>
  <colors>
    <mruColors>
      <color rgb="FFFFCB25"/>
      <color rgb="FFFFE3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9526</xdr:colOff>
      <xdr:row>0</xdr:row>
      <xdr:rowOff>76200</xdr:rowOff>
    </xdr:from>
    <xdr:to>
      <xdr:col>14</xdr:col>
      <xdr:colOff>314326</xdr:colOff>
      <xdr:row>3</xdr:row>
      <xdr:rowOff>47625</xdr:rowOff>
    </xdr:to>
    <xdr:pic>
      <xdr:nvPicPr>
        <xdr:cNvPr id="2" name="Picture 2" descr="GREYThireos_trasparent"/>
        <xdr:cNvPicPr>
          <a:picLocks noChangeAspect="1" noChangeArrowheads="1"/>
        </xdr:cNvPicPr>
      </xdr:nvPicPr>
      <xdr:blipFill>
        <a:blip xmlns:r="http://schemas.openxmlformats.org/officeDocument/2006/relationships" r:embed="rId1" cstate="print"/>
        <a:srcRect/>
        <a:stretch>
          <a:fillRect/>
        </a:stretch>
      </xdr:blipFill>
      <xdr:spPr bwMode="auto">
        <a:xfrm>
          <a:off x="3762376" y="76200"/>
          <a:ext cx="561975"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I342"/>
  <sheetViews>
    <sheetView tabSelected="1" showRuler="0" showWhiteSpace="0" topLeftCell="A187" zoomScaleNormal="100" workbookViewId="0">
      <selection activeCell="W185" sqref="W185:X185"/>
    </sheetView>
  </sheetViews>
  <sheetFormatPr defaultRowHeight="15"/>
  <cols>
    <col min="1" max="1" width="3.42578125" style="166" customWidth="1"/>
    <col min="2" max="2" width="2.7109375" style="1" customWidth="1"/>
    <col min="3" max="3" width="12.7109375" style="1" customWidth="1"/>
    <col min="4" max="4" width="2" style="1" customWidth="1"/>
    <col min="5" max="5" width="5.42578125" style="1" customWidth="1"/>
    <col min="6" max="6" width="3.85546875" style="1" customWidth="1"/>
    <col min="7" max="7" width="2.5703125" style="1" customWidth="1"/>
    <col min="8" max="8" width="4.710937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3.85546875" style="1" customWidth="1"/>
    <col min="15" max="15" width="8.5703125" style="1" customWidth="1"/>
    <col min="16" max="16" width="4.5703125" style="1" customWidth="1"/>
    <col min="17" max="17" width="8.5703125" style="166" customWidth="1"/>
    <col min="18" max="18" width="5.85546875" style="1" customWidth="1"/>
    <col min="19" max="19" width="5.5703125" style="1" customWidth="1"/>
    <col min="20" max="20" width="3.28515625" style="1" customWidth="1"/>
    <col min="21" max="21" width="2.5703125" style="166" customWidth="1"/>
    <col min="22" max="22" width="1.85546875" style="166" customWidth="1"/>
    <col min="23" max="23" width="7.5703125" style="166" customWidth="1"/>
    <col min="24" max="24" width="6.7109375" style="47" customWidth="1"/>
    <col min="25" max="25" width="4.28515625" style="17" customWidth="1"/>
    <col min="26" max="27" width="12.7109375" style="30" hidden="1" customWidth="1"/>
    <col min="28" max="30" width="9.140625" style="1" hidden="1" customWidth="1"/>
    <col min="31" max="31" width="2.7109375" style="1" hidden="1" customWidth="1"/>
    <col min="32" max="32" width="14.5703125" style="1" hidden="1" customWidth="1"/>
    <col min="33" max="33" width="14.28515625" style="1" hidden="1" customWidth="1"/>
    <col min="34" max="35" width="9.140625" style="1" hidden="1" customWidth="1"/>
    <col min="36" max="16384" width="9.140625" style="1"/>
  </cols>
  <sheetData>
    <row r="1" spans="1:27" ht="16.5" thickBot="1">
      <c r="A1" s="242" t="s">
        <v>235</v>
      </c>
      <c r="B1" s="108"/>
      <c r="C1" s="108"/>
      <c r="D1" s="108"/>
      <c r="E1" s="243">
        <v>8</v>
      </c>
      <c r="T1" s="162"/>
      <c r="X1" s="84"/>
      <c r="Y1" s="39"/>
      <c r="Z1" s="37"/>
    </row>
    <row r="2" spans="1:27">
      <c r="J2" s="1" t="s">
        <v>12</v>
      </c>
      <c r="P2" s="1" t="s">
        <v>13</v>
      </c>
      <c r="X2" s="84"/>
      <c r="Y2" s="39"/>
      <c r="Z2" s="37"/>
    </row>
    <row r="3" spans="1:27" ht="10.5" customHeight="1">
      <c r="X3" s="84"/>
      <c r="Y3" s="39"/>
      <c r="Z3" s="37"/>
    </row>
    <row r="4" spans="1:27" ht="8.25" customHeight="1">
      <c r="X4" s="84"/>
      <c r="Y4" s="39"/>
      <c r="Z4" s="37"/>
    </row>
    <row r="5" spans="1:27" ht="18" customHeight="1">
      <c r="B5" s="436" t="s">
        <v>191</v>
      </c>
      <c r="C5" s="436"/>
      <c r="D5" s="436"/>
      <c r="E5" s="436"/>
      <c r="F5" s="436"/>
      <c r="G5" s="436"/>
      <c r="H5" s="436"/>
      <c r="I5" s="436"/>
      <c r="J5" s="436"/>
      <c r="K5" s="436"/>
      <c r="L5" s="436"/>
      <c r="M5" s="436"/>
      <c r="N5" s="436"/>
      <c r="O5" s="436"/>
      <c r="P5" s="436"/>
      <c r="Q5" s="436"/>
      <c r="R5" s="436"/>
      <c r="S5" s="436"/>
      <c r="T5" s="436"/>
      <c r="U5" s="436"/>
      <c r="V5" s="436"/>
      <c r="W5" s="436"/>
      <c r="X5" s="436"/>
      <c r="Y5" s="39"/>
      <c r="Z5" s="37"/>
    </row>
    <row r="6" spans="1:27" ht="26.25" customHeight="1">
      <c r="A6" s="437" t="s">
        <v>175</v>
      </c>
      <c r="B6" s="437"/>
      <c r="C6" s="437"/>
      <c r="D6" s="437"/>
      <c r="E6" s="437"/>
      <c r="F6" s="437"/>
      <c r="G6" s="437"/>
      <c r="H6" s="437"/>
      <c r="I6" s="437"/>
      <c r="J6" s="437"/>
      <c r="K6" s="437"/>
      <c r="L6" s="437"/>
      <c r="M6" s="437"/>
      <c r="N6" s="437"/>
      <c r="O6" s="437"/>
      <c r="P6" s="437"/>
      <c r="Q6" s="437"/>
      <c r="R6" s="437"/>
      <c r="S6" s="437"/>
      <c r="T6" s="437"/>
      <c r="U6" s="437"/>
      <c r="V6" s="437"/>
      <c r="W6" s="437"/>
      <c r="X6" s="437"/>
      <c r="Y6" s="39"/>
      <c r="Z6" s="37"/>
    </row>
    <row r="7" spans="1:27" ht="21.75" customHeight="1">
      <c r="A7" s="150" t="s">
        <v>192</v>
      </c>
      <c r="B7" s="149"/>
      <c r="C7" s="149"/>
      <c r="D7" s="149"/>
      <c r="E7" s="149"/>
      <c r="F7" s="149"/>
      <c r="G7" s="149"/>
      <c r="X7" s="84"/>
      <c r="Y7" s="39"/>
      <c r="Z7" s="37"/>
    </row>
    <row r="8" spans="1:27" ht="7.5" customHeight="1">
      <c r="X8" s="84"/>
      <c r="Y8" s="39"/>
      <c r="Z8" s="37"/>
    </row>
    <row r="9" spans="1:27" ht="17.25" customHeight="1">
      <c r="A9" s="338" t="s">
        <v>167</v>
      </c>
      <c r="B9" s="338"/>
      <c r="C9" s="338"/>
      <c r="D9" s="338"/>
      <c r="E9" s="338"/>
      <c r="F9" s="338"/>
      <c r="G9" s="338"/>
      <c r="H9" s="338"/>
      <c r="I9" s="95" t="s">
        <v>226</v>
      </c>
      <c r="J9" s="95"/>
      <c r="K9" s="95"/>
      <c r="L9" s="95"/>
      <c r="M9" s="95"/>
      <c r="N9" s="95"/>
      <c r="O9" s="95"/>
      <c r="P9" s="95"/>
      <c r="Q9" s="95"/>
      <c r="R9" s="95"/>
      <c r="S9" s="95"/>
      <c r="T9" s="95"/>
      <c r="U9" s="95"/>
      <c r="V9" s="96"/>
      <c r="W9" s="96"/>
      <c r="X9" s="97"/>
      <c r="Y9" s="39"/>
      <c r="Z9" s="37"/>
    </row>
    <row r="10" spans="1:27" s="17" customFormat="1" ht="4.5" customHeight="1">
      <c r="A10" s="61"/>
      <c r="B10" s="61"/>
      <c r="C10" s="61"/>
      <c r="D10" s="61"/>
      <c r="E10" s="61"/>
      <c r="F10" s="61"/>
      <c r="G10" s="61"/>
      <c r="H10" s="61"/>
      <c r="I10" s="175"/>
      <c r="J10" s="175"/>
      <c r="K10" s="175"/>
      <c r="L10" s="175"/>
      <c r="M10" s="175"/>
      <c r="N10" s="175"/>
      <c r="O10" s="175"/>
      <c r="P10" s="175"/>
      <c r="Q10" s="175"/>
      <c r="R10" s="175"/>
      <c r="S10" s="175"/>
      <c r="T10" s="175"/>
      <c r="U10" s="175"/>
      <c r="V10" s="85"/>
      <c r="W10" s="85"/>
      <c r="X10" s="178"/>
      <c r="Y10" s="39"/>
      <c r="Z10" s="42"/>
      <c r="AA10" s="22"/>
    </row>
    <row r="11" spans="1:27" ht="15.75" customHeight="1">
      <c r="B11" s="438" t="s">
        <v>176</v>
      </c>
      <c r="C11" s="438"/>
      <c r="D11" s="438"/>
      <c r="E11" s="438"/>
      <c r="F11" s="439" t="s">
        <v>227</v>
      </c>
      <c r="G11" s="440"/>
      <c r="H11" s="440"/>
      <c r="I11" s="440"/>
      <c r="J11" s="1" t="s">
        <v>51</v>
      </c>
      <c r="X11" s="84"/>
      <c r="Y11" s="39"/>
      <c r="Z11" s="37"/>
    </row>
    <row r="12" spans="1:27" ht="5.25" customHeight="1">
      <c r="X12" s="84"/>
      <c r="Y12" s="39"/>
      <c r="Z12" s="37"/>
    </row>
    <row r="13" spans="1:27" ht="15" customHeight="1">
      <c r="A13" s="166" t="s">
        <v>14</v>
      </c>
      <c r="B13" s="433" t="s">
        <v>52</v>
      </c>
      <c r="C13" s="433"/>
      <c r="D13" s="433"/>
      <c r="E13" s="433"/>
      <c r="F13" s="441"/>
      <c r="G13" s="441"/>
      <c r="H13" s="441"/>
      <c r="I13" s="441"/>
      <c r="J13" s="441"/>
      <c r="K13" s="441"/>
      <c r="L13" s="441"/>
      <c r="M13" s="441"/>
      <c r="N13" s="441"/>
      <c r="O13" s="441"/>
      <c r="P13" s="441"/>
      <c r="U13" s="1"/>
      <c r="V13" s="1"/>
      <c r="W13" s="427"/>
      <c r="X13" s="427"/>
      <c r="Y13" s="39"/>
      <c r="Z13" s="37"/>
    </row>
    <row r="14" spans="1:27" ht="5.25" customHeight="1">
      <c r="T14" s="166"/>
      <c r="U14" s="1"/>
      <c r="V14" s="1"/>
      <c r="W14" s="7"/>
      <c r="X14" s="7"/>
      <c r="Y14" s="39"/>
      <c r="Z14" s="37"/>
    </row>
    <row r="15" spans="1:27" ht="15" customHeight="1">
      <c r="A15" s="166" t="s">
        <v>10</v>
      </c>
      <c r="B15" s="433" t="s">
        <v>53</v>
      </c>
      <c r="C15" s="433"/>
      <c r="D15" s="433"/>
      <c r="E15" s="433"/>
      <c r="F15" s="95" t="s">
        <v>228</v>
      </c>
      <c r="G15" s="98"/>
      <c r="H15" s="98"/>
      <c r="I15" s="98"/>
      <c r="J15" s="98"/>
      <c r="K15" s="98"/>
      <c r="L15" s="98"/>
      <c r="M15" s="98"/>
      <c r="N15" s="98"/>
      <c r="O15" s="98"/>
      <c r="P15" s="98"/>
      <c r="Q15" s="99"/>
      <c r="U15" s="1"/>
      <c r="V15" s="1"/>
      <c r="W15" s="427"/>
      <c r="X15" s="427"/>
      <c r="Y15" s="39"/>
      <c r="Z15" s="37"/>
    </row>
    <row r="16" spans="1:27" ht="4.5" customHeight="1">
      <c r="R16" s="163"/>
      <c r="S16" s="166"/>
      <c r="T16" s="166"/>
      <c r="U16" s="1"/>
      <c r="V16" s="1"/>
      <c r="W16" s="7"/>
      <c r="X16" s="161"/>
      <c r="Y16" s="39"/>
      <c r="Z16" s="37"/>
    </row>
    <row r="17" spans="1:27" ht="14.25" customHeight="1">
      <c r="A17" s="163" t="s">
        <v>15</v>
      </c>
      <c r="B17" s="1" t="s">
        <v>152</v>
      </c>
      <c r="D17" s="434"/>
      <c r="E17" s="434"/>
      <c r="F17" s="434"/>
      <c r="G17" s="434"/>
      <c r="R17" s="163"/>
      <c r="S17" s="25"/>
      <c r="T17" s="25"/>
      <c r="U17" s="1"/>
      <c r="V17" s="1"/>
      <c r="W17" s="161"/>
      <c r="X17" s="84"/>
      <c r="Y17" s="39"/>
      <c r="Z17" s="37"/>
    </row>
    <row r="18" spans="1:27" ht="6" customHeight="1">
      <c r="A18" s="163"/>
      <c r="B18" s="166"/>
      <c r="C18" s="166"/>
      <c r="R18" s="163"/>
      <c r="S18" s="25"/>
      <c r="T18" s="25"/>
      <c r="U18" s="1"/>
      <c r="V18" s="1"/>
      <c r="W18" s="142"/>
      <c r="X18" s="142"/>
      <c r="Y18" s="39"/>
      <c r="Z18" s="37"/>
    </row>
    <row r="19" spans="1:27" ht="15" customHeight="1">
      <c r="A19" s="163" t="s">
        <v>9</v>
      </c>
      <c r="B19" s="1" t="s">
        <v>153</v>
      </c>
      <c r="D19" s="434"/>
      <c r="E19" s="434"/>
      <c r="F19" s="434"/>
      <c r="G19" s="434"/>
      <c r="R19" s="163"/>
      <c r="S19" s="25"/>
      <c r="T19" s="25"/>
      <c r="U19" s="1"/>
      <c r="V19" s="1"/>
      <c r="W19" s="142"/>
      <c r="X19" s="142"/>
      <c r="Y19" s="39"/>
      <c r="Z19" s="37"/>
    </row>
    <row r="20" spans="1:27" ht="5.25" customHeight="1">
      <c r="R20" s="163"/>
      <c r="S20" s="25"/>
      <c r="T20" s="25"/>
      <c r="U20" s="1"/>
      <c r="V20" s="1"/>
      <c r="W20" s="142"/>
      <c r="X20" s="142"/>
      <c r="Y20" s="39"/>
      <c r="Z20" s="37"/>
    </row>
    <row r="21" spans="1:27" ht="15" customHeight="1">
      <c r="A21" s="163" t="s">
        <v>16</v>
      </c>
      <c r="B21" s="25" t="s">
        <v>50</v>
      </c>
      <c r="C21" s="25"/>
      <c r="D21" s="25"/>
      <c r="F21" s="435">
        <v>27687</v>
      </c>
      <c r="G21" s="435"/>
      <c r="H21" s="435"/>
      <c r="I21" s="435"/>
      <c r="R21" s="163"/>
      <c r="S21" s="25"/>
      <c r="T21" s="25"/>
      <c r="U21" s="1"/>
      <c r="V21" s="1"/>
      <c r="W21" s="142"/>
      <c r="X21" s="142"/>
      <c r="Y21" s="39"/>
      <c r="Z21" s="37"/>
    </row>
    <row r="22" spans="1:27" ht="5.25" customHeight="1">
      <c r="R22" s="163"/>
      <c r="S22" s="25"/>
      <c r="T22" s="25"/>
      <c r="U22" s="1"/>
      <c r="V22" s="1"/>
      <c r="W22" s="142"/>
      <c r="X22" s="142"/>
      <c r="Y22" s="39"/>
      <c r="Z22" s="37"/>
    </row>
    <row r="23" spans="1:27" ht="18" customHeight="1">
      <c r="A23" s="166" t="s">
        <v>25</v>
      </c>
      <c r="B23" s="1" t="s">
        <v>168</v>
      </c>
      <c r="K23" s="4"/>
      <c r="L23" s="4"/>
      <c r="U23" s="1"/>
      <c r="V23" s="1"/>
      <c r="W23" s="1"/>
      <c r="X23" s="7"/>
      <c r="Y23" s="39"/>
      <c r="Z23" s="37"/>
    </row>
    <row r="24" spans="1:27" ht="17.25" customHeight="1">
      <c r="A24" s="163"/>
      <c r="B24" s="25" t="s">
        <v>218</v>
      </c>
      <c r="C24" s="25"/>
      <c r="D24" s="62"/>
      <c r="E24" s="430"/>
      <c r="F24" s="430"/>
      <c r="G24" s="430"/>
      <c r="H24" s="430"/>
      <c r="J24" s="7" t="s">
        <v>219</v>
      </c>
      <c r="Q24" s="1"/>
      <c r="R24" s="166"/>
      <c r="S24" s="166"/>
      <c r="T24" s="166"/>
      <c r="X24" s="161"/>
      <c r="Y24" s="39"/>
      <c r="Z24" s="37"/>
    </row>
    <row r="25" spans="1:27" ht="9" customHeight="1">
      <c r="A25" s="163"/>
      <c r="B25" s="25"/>
      <c r="C25" s="25"/>
      <c r="D25" s="85"/>
      <c r="E25" s="85"/>
      <c r="F25" s="85"/>
      <c r="G25" s="85"/>
      <c r="H25" s="85"/>
      <c r="I25" s="7"/>
      <c r="J25" s="22"/>
      <c r="Q25" s="1"/>
      <c r="R25" s="166"/>
      <c r="S25" s="166"/>
      <c r="T25" s="166"/>
      <c r="X25" s="161"/>
      <c r="Y25" s="39"/>
      <c r="Z25" s="37"/>
    </row>
    <row r="26" spans="1:27" ht="15.75" customHeight="1">
      <c r="A26" s="163"/>
      <c r="B26" s="25" t="s">
        <v>220</v>
      </c>
      <c r="C26" s="25"/>
      <c r="D26" s="62"/>
      <c r="E26" s="62"/>
      <c r="F26" s="62"/>
      <c r="G26" s="430">
        <v>39608</v>
      </c>
      <c r="H26" s="430"/>
      <c r="I26" s="430"/>
      <c r="J26" s="430"/>
      <c r="Q26" s="1"/>
      <c r="R26" s="162"/>
      <c r="S26" s="166"/>
      <c r="T26" s="166"/>
      <c r="X26" s="179"/>
      <c r="Y26" s="39"/>
      <c r="Z26" s="37"/>
    </row>
    <row r="27" spans="1:27" ht="6" customHeight="1">
      <c r="A27" s="163"/>
      <c r="B27" s="25"/>
      <c r="C27" s="25"/>
      <c r="D27" s="85"/>
      <c r="E27" s="85"/>
      <c r="F27" s="85"/>
      <c r="G27" s="85"/>
      <c r="H27" s="85"/>
      <c r="I27" s="7"/>
      <c r="J27" s="22"/>
      <c r="Q27" s="1"/>
      <c r="R27" s="166"/>
      <c r="S27" s="166"/>
      <c r="T27" s="166"/>
      <c r="X27" s="161"/>
      <c r="Y27" s="39"/>
      <c r="Z27" s="37"/>
    </row>
    <row r="28" spans="1:27" ht="15.75" customHeight="1">
      <c r="A28" s="163"/>
      <c r="B28" s="25" t="s">
        <v>193</v>
      </c>
      <c r="C28" s="25"/>
      <c r="D28" s="62"/>
      <c r="E28" s="62"/>
      <c r="F28" s="62"/>
      <c r="G28" s="430">
        <v>40532</v>
      </c>
      <c r="H28" s="430"/>
      <c r="I28" s="430"/>
      <c r="J28" s="430"/>
      <c r="R28" s="166"/>
      <c r="S28" s="166"/>
      <c r="T28" s="166"/>
      <c r="X28" s="84"/>
      <c r="Y28" s="39"/>
      <c r="Z28" s="37"/>
    </row>
    <row r="29" spans="1:27" ht="4.5" customHeight="1">
      <c r="D29" s="18"/>
      <c r="E29" s="174"/>
      <c r="F29" s="174"/>
      <c r="G29" s="174"/>
      <c r="H29" s="174"/>
      <c r="I29" s="174"/>
      <c r="J29" s="22"/>
      <c r="R29" s="166"/>
      <c r="S29" s="166"/>
      <c r="T29" s="166"/>
      <c r="X29" s="84"/>
      <c r="Y29" s="39"/>
      <c r="Z29" s="37"/>
    </row>
    <row r="30" spans="1:27" ht="16.5" customHeight="1">
      <c r="A30" s="166" t="s">
        <v>11</v>
      </c>
      <c r="B30" s="25" t="s">
        <v>154</v>
      </c>
      <c r="C30" s="25"/>
      <c r="D30" s="431">
        <v>41639</v>
      </c>
      <c r="E30" s="431"/>
      <c r="F30" s="431"/>
      <c r="G30" s="41" t="s">
        <v>155</v>
      </c>
      <c r="H30" s="426">
        <v>38</v>
      </c>
      <c r="I30" s="426"/>
      <c r="K30" s="23"/>
      <c r="M30" s="23"/>
      <c r="N30" s="23"/>
      <c r="O30" s="23"/>
      <c r="P30" s="23"/>
      <c r="Q30" s="23"/>
      <c r="R30" s="23"/>
      <c r="U30" s="21"/>
      <c r="V30" s="21"/>
      <c r="W30" s="1"/>
      <c r="X30" s="7"/>
      <c r="Y30" s="427"/>
      <c r="Z30" s="427"/>
      <c r="AA30" s="46"/>
    </row>
    <row r="31" spans="1:27" ht="7.5" customHeight="1">
      <c r="E31" s="165"/>
      <c r="F31" s="165"/>
      <c r="G31" s="165"/>
      <c r="H31" s="165"/>
      <c r="I31" s="165"/>
      <c r="J31" s="23"/>
      <c r="Q31" s="146"/>
      <c r="U31" s="21"/>
      <c r="V31" s="21"/>
      <c r="W31" s="21"/>
      <c r="X31" s="48"/>
      <c r="Y31" s="39"/>
      <c r="Z31" s="37"/>
    </row>
    <row r="32" spans="1:27" ht="16.5" customHeight="1">
      <c r="A32" s="166" t="s">
        <v>17</v>
      </c>
      <c r="B32" s="25" t="s">
        <v>157</v>
      </c>
      <c r="C32" s="25"/>
      <c r="E32" s="165"/>
      <c r="F32" s="165"/>
      <c r="G32" s="165"/>
      <c r="H32" s="165"/>
      <c r="I32" s="165"/>
      <c r="J32" s="23"/>
      <c r="O32" s="432">
        <v>42704</v>
      </c>
      <c r="P32" s="432"/>
      <c r="Q32" s="146"/>
      <c r="U32" s="21"/>
      <c r="V32" s="21"/>
      <c r="W32" s="1"/>
      <c r="X32" s="7"/>
      <c r="Y32" s="39"/>
      <c r="Z32" s="123">
        <f>+YEAR(O32)-YEAR(F21)</f>
        <v>41</v>
      </c>
      <c r="AA32" s="123">
        <f>+MONTH(O32)-MONTH(F21)</f>
        <v>1</v>
      </c>
    </row>
    <row r="33" spans="1:35" ht="6" customHeight="1">
      <c r="E33" s="165"/>
      <c r="F33" s="165"/>
      <c r="G33" s="165"/>
      <c r="H33" s="165"/>
      <c r="I33" s="165"/>
      <c r="J33" s="23"/>
      <c r="Q33" s="146"/>
      <c r="U33" s="21"/>
      <c r="V33" s="21"/>
      <c r="W33" s="21"/>
      <c r="X33" s="48"/>
      <c r="Y33" s="39"/>
      <c r="Z33" s="37"/>
    </row>
    <row r="34" spans="1:35" ht="15" customHeight="1">
      <c r="A34" s="27" t="s">
        <v>18</v>
      </c>
      <c r="B34" s="25" t="s">
        <v>156</v>
      </c>
      <c r="C34" s="25"/>
      <c r="O34" s="426">
        <v>41</v>
      </c>
      <c r="P34" s="426"/>
      <c r="W34" s="427"/>
      <c r="X34" s="427"/>
      <c r="Z34" s="101">
        <f>+IF(OR(ISBLANK(F21),ISBLANK(O32),F21&gt;O32),"",IF(AND(YEAR(F21)=YEAR(O32),MONTH(F21)=MONTH(O32)),0,FLOOR((IF(IF(DAY(F21)=1, F21,DATE(YEAR(F21),MONTH(F21)+1,1))&lt;IF(O32= DATE(YEAR(O32),MONTH(O32)+1,DAY(0)), O32, DATE(YEAR(O32), MONTH(O32),1)),DATEDIF(IF(DAY(F21)=1, F21,DATE(YEAR(F21),MONTH(F21)+1,1)),IF(O32= DATE(YEAR(O32),MONTH(O32)+1,DAY(0)), O32+1, DATE(YEAR(O32), MONTH(O32),1)),"M"),0) + FLOOR((DATEDIF(F21,IF(DAY(F21)=1,F21,DATE(YEAR(F21),MONTH(F21)+1,1)),"D") + DATEDIF(IF(O32=DATE(YEAR(O32),MONTH(O32)+1,DAY(0)),O32,DATE(YEAR(O32), MONTH(O32),0)),O32,"D"))/30,1))/12,1)))</f>
        <v>41</v>
      </c>
      <c r="AA34" s="101">
        <f>+IF(OR(ISBLANK(F21),ISBLANK(O32),ISBLANK(O32),F21&gt;O32),"",IF(AND(YEAR(F21)=YEAR(O32), MONTH(F21)=MONTH(O32),NOT(AND(DAY(F21)=1,O32=DATE(YEAR(O32),MONTH(O32+1),DAY(0))))),0,MOD(IF(IF(DAY(F21)=1, F21,DATE(YEAR(F21),MONTH(F21)+1,1))&lt;IF(O32= DATE(YEAR(O32),MONTH(O32)+1,DAY(0)), O32, DATE(YEAR(O32), MONTH(O32),1)),DATEDIF(IF(DAY(F21)=1, F21,DATE(YEAR(F21),MONTH(F21)+1,1)),IF(O32= DATE(YEAR(O32),MONTH(O32)+1,DAY(0)), O32+1, DATE(YEAR(O32), MONTH(O32),1)),"M"),0) + FLOOR((DATEDIF(F21,IF(DAY(F21)=1,F21,DATE(YEAR(F21),MONTH(F21)+1,1)),"D") + DATEDIF(IF(O32=DATE(YEAR(O32),MONTH(O32)+1,DAY(0)),O32,DATE(YEAR(O32), MONTH(O32),0)),O32,"D"))/30,1),12)))</f>
        <v>1</v>
      </c>
      <c r="AB34" s="125">
        <f>+IF(OR(ISBLANK(F21),ISBLANK(O32),ISBLANK(O32),F21&gt;O32),"",IF(AND(YEAR(F21)=YEAR(O32), MONTH(F21)=MONTH(O32),NOT(AND(DAY(F21)=1,O32=DATE(YEAR(O32),MONTH(O32+1),DAY(0))))),DATEDIF(F21,O32,"D")+1, MOD(DATEDIF(F21,IF(DAY(F21)=1,F21,DATE(YEAR(F21),MONTH(F21)+1,1)),"D") + DATEDIF(IF(O32=DATE(YEAR(O32),MONTH(O32)+1,DAY(0)),O32,DATE(YEAR(O32), MONTH(O32),0)),O32,"D"),30)))</f>
        <v>12</v>
      </c>
    </row>
    <row r="35" spans="1:35" ht="4.5" customHeight="1">
      <c r="X35" s="24"/>
      <c r="Y35" s="39"/>
      <c r="Z35" s="37"/>
    </row>
    <row r="36" spans="1:35" ht="16.5" customHeight="1">
      <c r="A36" s="28" t="s">
        <v>19</v>
      </c>
      <c r="B36" s="428" t="s">
        <v>194</v>
      </c>
      <c r="C36" s="428"/>
      <c r="D36" s="428"/>
      <c r="E36" s="428"/>
      <c r="F36" s="428"/>
      <c r="G36" s="428"/>
      <c r="H36" s="428"/>
      <c r="I36" s="428"/>
      <c r="J36" s="428"/>
      <c r="K36" s="428"/>
      <c r="L36" s="428"/>
      <c r="M36" s="428"/>
      <c r="N36" s="428"/>
      <c r="O36" s="428"/>
      <c r="P36" s="428"/>
      <c r="Q36" s="428"/>
      <c r="R36" s="428"/>
      <c r="S36" s="428"/>
      <c r="T36" s="428"/>
      <c r="U36" s="429">
        <v>42704</v>
      </c>
      <c r="V36" s="429"/>
      <c r="W36" s="429"/>
      <c r="X36" s="429"/>
      <c r="Y36" s="94"/>
      <c r="Z36" s="126" t="str">
        <f>IF(OR(ISBLANK(F21),B44="Όριο ηλικίας",B44="Εθελοντική αφυπηρέτηση",B44="Παραίτηση",B44="Διορισμός σε Οργανισμό Δημοσίου Δικαίου ή Αρχή Τοπικής Αυτοδιοίκησης",ISBLANK(O32),AND(ISBLANK(E24),ISBLANK(G26),ISBLANK(G28))),"",IF(OR(B44="Θάνατος",B44="Λόγοι υγείας",B44="Λόγοι αναπηρίας",AND(I9="ΠΥΡΟΣΒΕΣΤΙΚΗ",O34&gt;=50,H30&gt;=45),AND(I9="ΑΣΤΥΝΟΜΙΑ",O34&gt;=50,H30&gt;=45),V130&gt;=400),O32,IF(AND(OR(MIN(E24,G26,G28)&lt;38534,I9="ΠΥΡΟΣΒΕΣΤΙΚΗ",I9="ΑΣΤΥΝΟΜΙΑ"),H30&gt;=45),DATE(YEAR(F21)+IF(OR(I9="ΑΣΤΥΝΟΜΙΑ",I9="ΠΥΡΟΣΒΕΣΤΙΚΗ"),50,55),MONTH(F21),DAY(F21)),IF(AND(MIN(E24,G26,G28)&gt;=38534,H30&gt;=48),DATE(YEAR(F21)+58,MONTH(F21),DAY(F21)),U41))))</f>
        <v/>
      </c>
    </row>
    <row r="37" spans="1:35" ht="16.5" customHeight="1">
      <c r="B37" s="442"/>
      <c r="C37" s="442"/>
      <c r="D37" s="442"/>
      <c r="E37" s="145"/>
      <c r="F37" s="145"/>
      <c r="G37" s="145"/>
      <c r="H37" s="145"/>
      <c r="I37" s="145"/>
      <c r="J37" s="145"/>
      <c r="K37" s="145"/>
      <c r="L37" s="145"/>
      <c r="M37" s="145"/>
      <c r="N37" s="145"/>
      <c r="O37" s="145"/>
      <c r="P37" s="145"/>
      <c r="Q37" s="3"/>
      <c r="T37" s="145"/>
      <c r="U37" s="3"/>
      <c r="V37" s="3"/>
      <c r="W37" s="3"/>
      <c r="X37" s="177"/>
      <c r="Y37" s="39"/>
      <c r="Z37" s="37"/>
    </row>
    <row r="38" spans="1:35">
      <c r="A38" s="166" t="s">
        <v>20</v>
      </c>
      <c r="B38" s="1" t="s">
        <v>195</v>
      </c>
      <c r="S38" s="22"/>
      <c r="T38" s="22"/>
      <c r="U38" s="443">
        <v>41684</v>
      </c>
      <c r="V38" s="443"/>
      <c r="W38" s="443"/>
      <c r="X38" s="443"/>
      <c r="Y38" s="39"/>
      <c r="Z38" s="37"/>
      <c r="AI38" s="139" t="e">
        <f>IF(#REF!="ΓΥΝΑΙΚΑ",1,0)</f>
        <v>#REF!</v>
      </c>
    </row>
    <row r="39" spans="1:35" ht="9" customHeight="1">
      <c r="B39" s="145"/>
      <c r="C39" s="145"/>
      <c r="D39" s="145"/>
      <c r="E39" s="145"/>
      <c r="F39" s="145"/>
      <c r="G39" s="145"/>
      <c r="H39" s="145"/>
      <c r="I39" s="145"/>
      <c r="J39" s="145"/>
      <c r="K39" s="145"/>
      <c r="L39" s="145"/>
      <c r="M39" s="145"/>
      <c r="N39" s="145"/>
      <c r="O39" s="145"/>
      <c r="P39" s="145"/>
      <c r="Q39" s="3"/>
      <c r="R39" s="145"/>
      <c r="S39" s="145"/>
      <c r="T39" s="145"/>
      <c r="U39" s="3"/>
      <c r="V39" s="3"/>
      <c r="W39" s="3"/>
      <c r="X39" s="177"/>
      <c r="Y39" s="39"/>
      <c r="Z39" s="37"/>
    </row>
    <row r="40" spans="1:35" ht="18" customHeight="1">
      <c r="A40" s="166" t="s">
        <v>22</v>
      </c>
      <c r="B40" s="260" t="s">
        <v>196</v>
      </c>
      <c r="C40" s="260"/>
      <c r="D40" s="260"/>
      <c r="E40" s="260"/>
      <c r="F40" s="260"/>
      <c r="G40" s="260"/>
      <c r="H40" s="260"/>
      <c r="I40" s="260"/>
      <c r="J40" s="260"/>
      <c r="K40" s="260"/>
      <c r="L40" s="260"/>
      <c r="M40" s="260"/>
      <c r="N40" s="260"/>
      <c r="O40" s="260"/>
      <c r="P40" s="260"/>
      <c r="Q40" s="260"/>
      <c r="S40" s="1" t="s">
        <v>45</v>
      </c>
      <c r="U40" s="444">
        <v>42704</v>
      </c>
      <c r="V40" s="444"/>
      <c r="W40" s="444"/>
      <c r="X40" s="444"/>
      <c r="Y40" s="39"/>
      <c r="Z40" s="126">
        <f>IFERROR(IF(OR(ISBLANK(F21),V130&gt;=400,ISBLANK(O32),AND(ISBLANK(E24),ISBLANK(G26),ISBLANK(G28))),"",IF(OR(B44="Θάνατος",B44="Λόγοι υγείας",B44="Λόγοι αναπηρίας",B44="Παραίτηση",B44="Διορισμός σε Οργανισμό Δημοσίου Δικαίου ή Αρχή Τοπικής Αυτοδιοίκησης"),O32,DATE(YEAR(F21),MONTH(F21)+VLOOKUP(#REF!,#REF!,6,FALSE)+IF(MIN(E24,G26,G28)&gt;38534,36,0),DAY(F21)))),"")</f>
        <v>42704</v>
      </c>
      <c r="AF40" s="17"/>
      <c r="AG40" s="17"/>
      <c r="AH40" s="17"/>
      <c r="AI40" s="17"/>
    </row>
    <row r="41" spans="1:35" ht="18.75" customHeight="1">
      <c r="B41" s="260"/>
      <c r="C41" s="260"/>
      <c r="D41" s="260"/>
      <c r="E41" s="260"/>
      <c r="F41" s="260"/>
      <c r="G41" s="260"/>
      <c r="H41" s="260"/>
      <c r="I41" s="260"/>
      <c r="J41" s="260"/>
      <c r="K41" s="260"/>
      <c r="L41" s="260"/>
      <c r="M41" s="260"/>
      <c r="N41" s="260"/>
      <c r="O41" s="260"/>
      <c r="P41" s="260"/>
      <c r="Q41" s="260"/>
      <c r="S41" s="151"/>
      <c r="T41" s="151"/>
      <c r="U41" s="445"/>
      <c r="V41" s="445"/>
      <c r="W41" s="445"/>
      <c r="X41" s="445"/>
      <c r="Y41" s="39"/>
      <c r="Z41" s="126" t="str">
        <f>IFERROR(IF(OR(ISBLANK(F21),V130&gt;=400,B44="Παραίτηση",B44="Διορισμός σε Οργανισμό Δημοσίου Δικαίου ή Αρχή Τοπικής Αυτοδιοίκησης",ISBLANK(O32),AND(ISBLANK(E24),ISBLANK(G26),ISBLANK(G28))),"",IF(OR(B44="Θάνατος",B44="Λόγοι υγείας",B44="Λόγοι αναπηρίας"),O32,DATE(YEAR(F21),MONTH(F21)+VLOOKUP(#REF!,#REF!,5,FALSE)+IF(MIN(E24,G26,G28)&gt;38534,36,0),DAY(F21)))),"")</f>
        <v/>
      </c>
      <c r="AF41" s="17"/>
      <c r="AG41" s="17"/>
      <c r="AH41" s="17"/>
      <c r="AI41" s="17"/>
    </row>
    <row r="42" spans="1:35" ht="9.75" customHeight="1">
      <c r="B42" s="164"/>
      <c r="C42" s="164"/>
      <c r="D42" s="164"/>
      <c r="E42" s="164"/>
      <c r="F42" s="164"/>
      <c r="G42" s="164"/>
      <c r="H42" s="164"/>
      <c r="I42" s="164"/>
      <c r="J42" s="164"/>
      <c r="K42" s="164"/>
      <c r="L42" s="164"/>
      <c r="M42" s="164"/>
      <c r="N42" s="164"/>
      <c r="O42" s="164"/>
      <c r="P42" s="164"/>
      <c r="Q42" s="164"/>
      <c r="S42" s="25"/>
      <c r="T42" s="25"/>
      <c r="U42" s="144"/>
      <c r="V42" s="144"/>
      <c r="W42" s="144"/>
      <c r="X42" s="144"/>
      <c r="Y42" s="39"/>
      <c r="Z42" s="37"/>
    </row>
    <row r="43" spans="1:35" ht="16.5" customHeight="1">
      <c r="A43" s="166" t="s">
        <v>23</v>
      </c>
      <c r="B43" s="338" t="s">
        <v>169</v>
      </c>
      <c r="C43" s="338"/>
      <c r="D43" s="338"/>
      <c r="E43" s="338"/>
      <c r="F43" s="338"/>
      <c r="G43" s="338"/>
      <c r="H43" s="338"/>
      <c r="I43" s="338"/>
      <c r="J43" s="338"/>
      <c r="K43" s="338"/>
      <c r="L43" s="338"/>
      <c r="M43" s="338"/>
      <c r="N43" s="338"/>
      <c r="O43" s="338"/>
      <c r="P43" s="338"/>
      <c r="Q43" s="338"/>
      <c r="R43" s="145"/>
      <c r="S43" s="145"/>
      <c r="T43" s="145"/>
      <c r="U43" s="145"/>
      <c r="V43" s="145"/>
      <c r="W43" s="145"/>
      <c r="X43" s="145"/>
      <c r="Y43" s="39"/>
      <c r="Z43" s="37"/>
    </row>
    <row r="44" spans="1:35" ht="15" customHeight="1">
      <c r="A44" s="1"/>
      <c r="B44" s="317" t="s">
        <v>149</v>
      </c>
      <c r="C44" s="317"/>
      <c r="D44" s="317"/>
      <c r="E44" s="317"/>
      <c r="F44" s="317"/>
      <c r="G44" s="317"/>
      <c r="H44" s="317"/>
      <c r="I44" s="317"/>
      <c r="J44" s="317"/>
      <c r="K44" s="317"/>
      <c r="L44" s="317"/>
      <c r="M44" s="317"/>
      <c r="N44" s="317"/>
      <c r="O44" s="317"/>
      <c r="P44" s="317"/>
      <c r="Q44" s="317"/>
      <c r="R44" s="317"/>
      <c r="S44" s="145"/>
      <c r="T44" s="145"/>
      <c r="U44" s="145"/>
      <c r="V44" s="145"/>
      <c r="W44" s="145"/>
      <c r="X44" s="145"/>
      <c r="Y44" s="39"/>
      <c r="Z44" s="37"/>
    </row>
    <row r="45" spans="1:35" ht="7.5" customHeight="1">
      <c r="A45" s="68"/>
      <c r="B45" s="69"/>
      <c r="C45" s="69"/>
      <c r="D45" s="69"/>
      <c r="E45" s="69"/>
      <c r="F45" s="69"/>
      <c r="G45" s="69"/>
      <c r="H45" s="70"/>
      <c r="I45" s="70"/>
      <c r="J45" s="70"/>
      <c r="K45" s="70"/>
      <c r="L45" s="70"/>
      <c r="M45" s="70"/>
      <c r="N45" s="70"/>
      <c r="O45" s="70"/>
      <c r="P45" s="70"/>
      <c r="Q45" s="70"/>
      <c r="R45" s="69"/>
      <c r="S45" s="69"/>
      <c r="T45" s="69"/>
      <c r="U45" s="68"/>
      <c r="V45" s="68"/>
      <c r="W45" s="68"/>
      <c r="X45" s="71"/>
      <c r="Y45" s="39"/>
      <c r="Z45" s="37"/>
    </row>
    <row r="46" spans="1:35">
      <c r="A46" s="166" t="s">
        <v>28</v>
      </c>
      <c r="B46" s="1" t="s">
        <v>21</v>
      </c>
      <c r="X46" s="84"/>
      <c r="Y46" s="39"/>
      <c r="Z46" s="86"/>
      <c r="AA46" s="87"/>
      <c r="AB46" s="88"/>
      <c r="AC46" s="88"/>
      <c r="AD46" s="88"/>
      <c r="AE46" s="88"/>
      <c r="AF46" s="88"/>
      <c r="AG46" s="88"/>
      <c r="AH46" s="88"/>
      <c r="AI46" s="88"/>
    </row>
    <row r="47" spans="1:35" ht="17.25" customHeight="1">
      <c r="B47" s="284" t="s">
        <v>7</v>
      </c>
      <c r="C47" s="424"/>
      <c r="D47" s="424"/>
      <c r="E47" s="424"/>
      <c r="F47" s="424"/>
      <c r="G47" s="424"/>
      <c r="H47" s="424"/>
      <c r="I47" s="424"/>
      <c r="J47" s="285"/>
      <c r="K47" s="284" t="s">
        <v>2</v>
      </c>
      <c r="L47" s="424"/>
      <c r="M47" s="424"/>
      <c r="N47" s="285"/>
      <c r="O47" s="284" t="s">
        <v>3</v>
      </c>
      <c r="P47" s="285"/>
      <c r="Q47" s="284" t="s">
        <v>54</v>
      </c>
      <c r="R47" s="424"/>
      <c r="S47" s="424"/>
      <c r="T47" s="424"/>
      <c r="U47" s="424"/>
      <c r="V47" s="424"/>
      <c r="W47" s="424"/>
      <c r="X47" s="285"/>
      <c r="Z47" s="87"/>
      <c r="AA47" s="87">
        <v>41274</v>
      </c>
      <c r="AB47" s="88"/>
      <c r="AC47" s="88"/>
      <c r="AD47" s="88"/>
      <c r="AE47" s="88"/>
      <c r="AF47" s="87">
        <v>41275</v>
      </c>
      <c r="AG47" s="87"/>
      <c r="AH47" s="88"/>
      <c r="AI47" s="88"/>
    </row>
    <row r="48" spans="1:35" ht="17.100000000000001" customHeight="1">
      <c r="A48" s="163"/>
      <c r="B48" s="413" t="s">
        <v>229</v>
      </c>
      <c r="C48" s="413"/>
      <c r="D48" s="413"/>
      <c r="E48" s="413"/>
      <c r="F48" s="413"/>
      <c r="G48" s="413"/>
      <c r="H48" s="413"/>
      <c r="I48" s="413"/>
      <c r="J48" s="413"/>
      <c r="K48" s="419">
        <v>39608</v>
      </c>
      <c r="L48" s="419"/>
      <c r="M48" s="420"/>
      <c r="N48" s="420"/>
      <c r="O48" s="421" t="s">
        <v>236</v>
      </c>
      <c r="P48" s="422"/>
      <c r="Q48" s="423" t="s">
        <v>230</v>
      </c>
      <c r="R48" s="423"/>
      <c r="S48" s="423"/>
      <c r="T48" s="423"/>
      <c r="U48" s="423"/>
      <c r="V48" s="423"/>
      <c r="W48" s="423"/>
      <c r="X48" s="423"/>
      <c r="Z48" s="87"/>
      <c r="AA48" s="87"/>
      <c r="AB48" s="127" t="e">
        <f>IF(K48="",0,+IF(OR(ISBLANK(K48),ISBLANK(O48),K48&gt;O48),"",IF(AND(YEAR(K48)=YEAR(O48),MONTH(K48)=MONTH(O48)),0,FLOOR((IF(IF(DAY(K48)=1, K48,DATE(YEAR(K48),MONTH(K48)+1,1))&lt;IF(O48= DATE(YEAR(O48),MONTH(O48)+1,DAY(0)), O48, DATE(YEAR(O48), MONTH(O48),1)),DATEDIF(IF(DAY(K48)=1, K48,DATE(YEAR(K48),MONTH(K48)+1,1)),IF(O48= DATE(YEAR(O48),MONTH(O48)+1,DAY(0)), O48+1, DATE(YEAR(O48), MONTH(O48),1)),"M"),0) + FLOOR((DATEDIF(K48,IF(DAY(K48)=1,K48,DATE(YEAR(K48),MONTH(K48)+1,1)),"D") + DATEDIF(IF(O48=DATE(YEAR(O48),MONTH(O48)+1,DAY(0)),O48,DATE(YEAR(O48), MONTH(O48),0)),O48,"D"))/30,1))/12,1))))</f>
        <v>#VALUE!</v>
      </c>
      <c r="AC48" s="128" t="e">
        <f>IF(K48="",0,+IF(OR(ISBLANK(K48),ISBLANK(O48),ISBLANK(O48),K48&gt;O48),"",IF(AND(YEAR(K48)=YEAR(O48), MONTH(K48)=MONTH(O48),NOT(AND(DAY(K48)=1,O48=DATE(YEAR(O48),MONTH(O48+1),DAY(0))))),0,MOD(IF(IF(DAY(K48)=1, K48,DATE(YEAR(K48),MONTH(K48)+1,1))&lt;IF(O48= DATE(YEAR(O48),MONTH(O48)+1,DAY(0)), O48, DATE(YEAR(O48), MONTH(O48),1)),DATEDIF(IF(DAY(K48)=1, K48,DATE(YEAR(K48),MONTH(K48)+1,1)),IF(O48= DATE(YEAR(O48),MONTH(O48)+1,DAY(0)), O48+1, DATE(YEAR(O48), MONTH(O48),1)),"M"),0) + FLOOR((DATEDIF(K48,IF(DAY(K48)=1,K48,DATE(YEAR(K48),MONTH(K48)+1,1)),"D") + DATEDIF(IF(O48=DATE(YEAR(O48),MONTH(O48)+1,DAY(0)),O48,DATE(YEAR(O48), MONTH(O48),0)),O48,"D"))/30,1),12))))</f>
        <v>#VALUE!</v>
      </c>
      <c r="AD48" s="127" t="e">
        <f>IF(K48="",0,+IF(OR(ISBLANK(K48),ISBLANK(O48),ISBLANK(O48),K48&gt;O48),"",IF(AND(YEAR(K48)=YEAR(O48), MONTH(K48)=MONTH(O48),NOT(AND(DAY(K48)=1,O48=DATE(YEAR(O48),MONTH(O48+1),DAY(0))))),DATEDIF(K48,O48,"D")+1, MOD(DATEDIF(K48,IF(DAY(K48)=1,K48,DATE(YEAR(K48),MONTH(K48)+1,1)),"D") + DATEDIF(IF(O48=DATE(YEAR(O48),MONTH(O48)+1,DAY(0)),O48,DATE(YEAR(O48), MONTH(O48),0)),O48,"D"),30))))</f>
        <v>#VALUE!</v>
      </c>
      <c r="AE48" s="88"/>
      <c r="AF48" s="123" t="str">
        <f>IF($B$70="","",+IF(AND(YEAR($B$70)&lt;2013,YEAR($D$70)&lt;2013),"",IF(AND(YEAR($B$70)&lt;2013,YEAR($D$70)&gt;2012),$AF$69,IF(AND(YEAR($B$70)&gt;2012,YEAR($D$70)&gt;2012),$B$70,""))))</f>
        <v/>
      </c>
      <c r="AG48" s="123" t="str">
        <f>IF($D$70="","",+IF(YEAR($D$70)&lt;2013,"",$D$70))</f>
        <v/>
      </c>
      <c r="AH48" s="132">
        <f>IF(AF48="",0,+IF(OR(ISBLANK(AF48),ISBLANK(AG48),AF48&gt;AG48),"",IF(AND(YEAR(AF48)=YEAR(AG48),MONTH(AF48)=MONTH(AG48)),0,FLOOR((IF(IF(DAY(AF48)=1, AF48,DATE(YEAR(AF48),MONTH(AF48)+1,1))&lt;IF(AG48= DATE(YEAR(AG48),MONTH(AG48)+1,DAY(0)), AG48, DATE(YEAR(AG48), MONTH(AG48),1)),DATEDIF(IF(DAY(AF48)=1, AF48,DATE(YEAR(AF48),MONTH(AF48)+1,1)),IF(AG48= DATE(YEAR(AG48),MONTH(AG48)+1,DAY(0)), AG48+1, DATE(YEAR(AG48), MONTH(AG48),1)),"M"),0) + FLOOR((DATEDIF(AF48,IF(DAY(AF48)=1,AF48,DATE(YEAR(AF48),MONTH(AF48)+1,1)),"D") + DATEDIF(IF(AG48=DATE(YEAR(AG48),MONTH(AG48)+1,DAY(0)),AG48,DATE(YEAR(AG48), MONTH(AG48),0)),AG48,"D"))/30,1))/12,1))))</f>
        <v>0</v>
      </c>
      <c r="AI48" s="133">
        <f>IF(AF48="",0,+IF(OR(ISBLANK(AF48),ISBLANK(AG48),ISBLANK(AG48),AF48&gt;AG48),"",IF(AND(YEAR(AF48)=YEAR(AG48), MONTH(AF48)=MONTH(AG48),NOT(AND(DAY(AF48)=1,AG48=DATE(YEAR(AG48),MONTH(AG48+1),DAY(0))))),0,MOD(IF(IF(DAY(AF48)=1, AF48,DATE(YEAR(AF48),MONTH(AF48)+1,1))&lt;IF(AG48= DATE(YEAR(AG48),MONTH(AG48)+1,DAY(0)), AG48, DATE(YEAR(AG48), MONTH(AG48),1)),DATEDIF(IF(DAY(AF48)=1, AF48,DATE(YEAR(AF48),MONTH(AF48)+1,1)),IF(AG48= DATE(YEAR(AG48),MONTH(AG48)+1,DAY(0)), AG48+1, DATE(YEAR(AG48), MONTH(AG48),1)),"M"),0) + FLOOR((DATEDIF(AF48,IF(DAY(AF48)=1,AF48,DATE(YEAR(AF48),MONTH(AF48)+1,1)),"D") + DATEDIF(IF(AG48=DATE(YEAR(AG48),MONTH(AG48)+1,DAY(0)),AG48,DATE(YEAR(AG48), MONTH(AG48),0)),AG48,"D"))/30,1),12))))</f>
        <v>0</v>
      </c>
    </row>
    <row r="49" spans="1:35" ht="17.100000000000001" customHeight="1">
      <c r="A49" s="163"/>
      <c r="B49" s="413" t="s">
        <v>229</v>
      </c>
      <c r="C49" s="413"/>
      <c r="D49" s="413"/>
      <c r="E49" s="413"/>
      <c r="F49" s="413"/>
      <c r="G49" s="413"/>
      <c r="H49" s="413"/>
      <c r="I49" s="413"/>
      <c r="J49" s="413"/>
      <c r="K49" s="414">
        <v>39713</v>
      </c>
      <c r="L49" s="415"/>
      <c r="M49" s="415"/>
      <c r="N49" s="415"/>
      <c r="O49" s="416">
        <v>39748</v>
      </c>
      <c r="P49" s="417"/>
      <c r="Q49" s="418" t="s">
        <v>230</v>
      </c>
      <c r="R49" s="418"/>
      <c r="S49" s="418"/>
      <c r="T49" s="418"/>
      <c r="U49" s="418"/>
      <c r="V49" s="418"/>
      <c r="W49" s="418"/>
      <c r="X49" s="418"/>
      <c r="Z49" s="87"/>
      <c r="AA49" s="87"/>
      <c r="AB49" s="127">
        <f t="shared" ref="AB49:AB56" si="0">IF(K49="",0,+IF(OR(ISBLANK(K49),ISBLANK(O49),K49&gt;O49),"",IF(AND(YEAR(K49)=YEAR(O49),MONTH(K49)=MONTH(O49)),0,FLOOR((IF(IF(DAY(K49)=1,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MONTH(O49),0)),O49,"D"))/30,1))/12,1))))</f>
        <v>0</v>
      </c>
      <c r="AC49" s="128">
        <f t="shared" ref="AC49:AC56" si="1">IF(K49="",0,+IF(OR(ISBLANK(K49),ISBLANK(O49),ISBLANK(O49),K49&gt;O49),"",IF(AND(YEAR(K49)=YEAR(O49), MONTH(K49)=MONTH(O49),NOT(AND(DAY(K49)=1,O49=DATE(YEAR(O49),MONTH(O49+1),DAY(0))))),0,MOD(IF(IF(DAY(K49)=1, K49,DATE(YEAR(K49),MONTH(K49)+1,1))&lt;IF(O49= DATE(YEAR(O49),MONTH(O49)+1,DAY(0)), O49, DATE(YEAR(O49), MONTH(O49),1)),DATEDIF(IF(DAY(K49)=1, K49,DATE(YEAR(K49),MONTH(K49)+1,1)),IF(O49= DATE(YEAR(O49),MONTH(O49)+1,DAY(0)), O49+1, DATE(YEAR(O49), MONTH(O49),1)),"M"),0) + FLOOR((DATEDIF(K49,IF(DAY(K49)=1,K49,DATE(YEAR(K49),MONTH(K49)+1,1)),"D") + DATEDIF(IF(O49=DATE(YEAR(O49),MONTH(O49)+1,DAY(0)),O49,DATE(YEAR(O49), MONTH(O49),0)),O49,"D"))/30,1),12))))</f>
        <v>1</v>
      </c>
      <c r="AD49" s="127">
        <f t="shared" ref="AD49:AD56" si="2">IF(K49="",0,+IF(OR(ISBLANK(K49),ISBLANK(O49),ISBLANK(O49),K49&gt;O49),"",IF(AND(YEAR(K49)=YEAR(O49), MONTH(K49)=MONTH(O49),NOT(AND(DAY(K49)=1,O49=DATE(YEAR(O49),MONTH(O49+1),DAY(0))))),DATEDIF(K49,O49,"D")+1, MOD(DATEDIF(K49,IF(DAY(K49)=1,K49,DATE(YEAR(K49),MONTH(K49)+1,1)),"D") + DATEDIF(IF(O49=DATE(YEAR(O49),MONTH(O49)+1,DAY(0)),O49,DATE(YEAR(O49), MONTH(O49),0)),O49,"D"),30))))</f>
        <v>6</v>
      </c>
      <c r="AE49" s="88"/>
      <c r="AF49" s="88"/>
      <c r="AG49" s="88"/>
      <c r="AH49" s="88"/>
      <c r="AI49" s="88"/>
    </row>
    <row r="50" spans="1:35" ht="17.100000000000001" customHeight="1">
      <c r="A50" s="163"/>
      <c r="B50" s="413" t="s">
        <v>229</v>
      </c>
      <c r="C50" s="413"/>
      <c r="D50" s="413"/>
      <c r="E50" s="413"/>
      <c r="F50" s="413"/>
      <c r="G50" s="413"/>
      <c r="H50" s="413"/>
      <c r="I50" s="413"/>
      <c r="J50" s="413"/>
      <c r="K50" s="414">
        <v>39751</v>
      </c>
      <c r="L50" s="415"/>
      <c r="M50" s="415"/>
      <c r="N50" s="415"/>
      <c r="O50" s="416">
        <v>39785</v>
      </c>
      <c r="P50" s="417"/>
      <c r="Q50" s="418" t="s">
        <v>230</v>
      </c>
      <c r="R50" s="418"/>
      <c r="S50" s="418"/>
      <c r="T50" s="418"/>
      <c r="U50" s="418"/>
      <c r="V50" s="418"/>
      <c r="W50" s="418"/>
      <c r="X50" s="418"/>
      <c r="Z50" s="87"/>
      <c r="AA50" s="87"/>
      <c r="AB50" s="127">
        <f t="shared" si="0"/>
        <v>0</v>
      </c>
      <c r="AC50" s="128">
        <f t="shared" si="1"/>
        <v>1</v>
      </c>
      <c r="AD50" s="127">
        <f t="shared" si="2"/>
        <v>5</v>
      </c>
      <c r="AE50" s="88"/>
      <c r="AF50" s="88"/>
      <c r="AG50" s="88"/>
      <c r="AH50" s="88"/>
      <c r="AI50" s="88"/>
    </row>
    <row r="51" spans="1:35" ht="17.100000000000001" customHeight="1">
      <c r="A51" s="163"/>
      <c r="B51" s="413" t="s">
        <v>229</v>
      </c>
      <c r="C51" s="413"/>
      <c r="D51" s="413"/>
      <c r="E51" s="413"/>
      <c r="F51" s="413"/>
      <c r="G51" s="413"/>
      <c r="H51" s="413"/>
      <c r="I51" s="413"/>
      <c r="J51" s="413"/>
      <c r="K51" s="414">
        <v>39787</v>
      </c>
      <c r="L51" s="415"/>
      <c r="M51" s="415"/>
      <c r="N51" s="415"/>
      <c r="O51" s="416">
        <v>39849</v>
      </c>
      <c r="P51" s="417"/>
      <c r="Q51" s="418" t="s">
        <v>230</v>
      </c>
      <c r="R51" s="418"/>
      <c r="S51" s="418"/>
      <c r="T51" s="418"/>
      <c r="U51" s="418"/>
      <c r="V51" s="418"/>
      <c r="W51" s="418"/>
      <c r="X51" s="418"/>
      <c r="Z51" s="87"/>
      <c r="AA51" s="87"/>
      <c r="AB51" s="127">
        <f t="shared" si="0"/>
        <v>0</v>
      </c>
      <c r="AC51" s="128">
        <f t="shared" si="1"/>
        <v>2</v>
      </c>
      <c r="AD51" s="127">
        <f t="shared" si="2"/>
        <v>2</v>
      </c>
      <c r="AE51" s="88"/>
      <c r="AF51" s="88"/>
      <c r="AG51" s="88"/>
      <c r="AH51" s="88"/>
      <c r="AI51" s="88"/>
    </row>
    <row r="52" spans="1:35" ht="17.100000000000001" customHeight="1">
      <c r="A52" s="163"/>
      <c r="B52" s="413" t="s">
        <v>229</v>
      </c>
      <c r="C52" s="413"/>
      <c r="D52" s="413"/>
      <c r="E52" s="413"/>
      <c r="F52" s="413"/>
      <c r="G52" s="413"/>
      <c r="H52" s="413"/>
      <c r="I52" s="413"/>
      <c r="J52" s="413"/>
      <c r="K52" s="414">
        <v>39851</v>
      </c>
      <c r="L52" s="415"/>
      <c r="M52" s="415"/>
      <c r="N52" s="415"/>
      <c r="O52" s="416">
        <v>39886</v>
      </c>
      <c r="P52" s="417"/>
      <c r="Q52" s="418" t="s">
        <v>230</v>
      </c>
      <c r="R52" s="418"/>
      <c r="S52" s="418"/>
      <c r="T52" s="418"/>
      <c r="U52" s="418"/>
      <c r="V52" s="418"/>
      <c r="W52" s="418"/>
      <c r="X52" s="418"/>
      <c r="Z52" s="87"/>
      <c r="AA52" s="87"/>
      <c r="AB52" s="127">
        <f t="shared" si="0"/>
        <v>0</v>
      </c>
      <c r="AC52" s="128">
        <f t="shared" si="1"/>
        <v>1</v>
      </c>
      <c r="AD52" s="127">
        <f t="shared" si="2"/>
        <v>6</v>
      </c>
      <c r="AE52" s="88"/>
      <c r="AF52" s="88"/>
      <c r="AG52" s="88"/>
      <c r="AH52" s="88"/>
      <c r="AI52" s="88"/>
    </row>
    <row r="53" spans="1:35" ht="17.100000000000001" customHeight="1">
      <c r="A53" s="163"/>
      <c r="B53" s="413" t="s">
        <v>229</v>
      </c>
      <c r="C53" s="413"/>
      <c r="D53" s="413"/>
      <c r="E53" s="413"/>
      <c r="F53" s="413"/>
      <c r="G53" s="413"/>
      <c r="H53" s="413"/>
      <c r="I53" s="413"/>
      <c r="J53" s="413"/>
      <c r="K53" s="414">
        <v>39889</v>
      </c>
      <c r="L53" s="415"/>
      <c r="M53" s="415"/>
      <c r="N53" s="415"/>
      <c r="O53" s="416">
        <v>39928</v>
      </c>
      <c r="P53" s="417"/>
      <c r="Q53" s="418" t="s">
        <v>230</v>
      </c>
      <c r="R53" s="418"/>
      <c r="S53" s="418"/>
      <c r="T53" s="418"/>
      <c r="U53" s="418"/>
      <c r="V53" s="418"/>
      <c r="W53" s="418"/>
      <c r="X53" s="418"/>
      <c r="Z53" s="87"/>
      <c r="AA53" s="87"/>
      <c r="AB53" s="127">
        <f t="shared" si="0"/>
        <v>0</v>
      </c>
      <c r="AC53" s="128">
        <f t="shared" si="1"/>
        <v>1</v>
      </c>
      <c r="AD53" s="127">
        <f t="shared" si="2"/>
        <v>10</v>
      </c>
      <c r="AE53" s="88"/>
      <c r="AF53" s="88"/>
      <c r="AG53" s="88"/>
      <c r="AH53" s="88"/>
      <c r="AI53" s="88"/>
    </row>
    <row r="54" spans="1:35" ht="17.100000000000001" customHeight="1">
      <c r="A54" s="163"/>
      <c r="B54" s="413" t="s">
        <v>229</v>
      </c>
      <c r="C54" s="413"/>
      <c r="D54" s="413"/>
      <c r="E54" s="413"/>
      <c r="F54" s="413"/>
      <c r="G54" s="413"/>
      <c r="H54" s="413"/>
      <c r="I54" s="413"/>
      <c r="J54" s="413"/>
      <c r="K54" s="414">
        <v>39931</v>
      </c>
      <c r="L54" s="415"/>
      <c r="M54" s="415"/>
      <c r="N54" s="415"/>
      <c r="O54" s="416">
        <v>39966</v>
      </c>
      <c r="P54" s="417"/>
      <c r="Q54" s="418" t="s">
        <v>230</v>
      </c>
      <c r="R54" s="418"/>
      <c r="S54" s="418"/>
      <c r="T54" s="418"/>
      <c r="U54" s="418"/>
      <c r="V54" s="418"/>
      <c r="W54" s="418"/>
      <c r="X54" s="418"/>
      <c r="Z54" s="87"/>
      <c r="AA54" s="87"/>
      <c r="AB54" s="127">
        <f t="shared" si="0"/>
        <v>0</v>
      </c>
      <c r="AC54" s="128">
        <f t="shared" si="1"/>
        <v>1</v>
      </c>
      <c r="AD54" s="127">
        <f t="shared" si="2"/>
        <v>5</v>
      </c>
      <c r="AE54" s="88"/>
      <c r="AF54" s="88"/>
      <c r="AG54" s="88"/>
      <c r="AH54" s="88"/>
      <c r="AI54" s="88"/>
    </row>
    <row r="55" spans="1:35" ht="17.100000000000001" customHeight="1">
      <c r="A55" s="163"/>
      <c r="B55" s="413"/>
      <c r="C55" s="413"/>
      <c r="D55" s="413"/>
      <c r="E55" s="413"/>
      <c r="F55" s="413"/>
      <c r="G55" s="413"/>
      <c r="H55" s="413"/>
      <c r="I55" s="413"/>
      <c r="J55" s="413"/>
      <c r="K55" s="414">
        <v>39968</v>
      </c>
      <c r="L55" s="415"/>
      <c r="M55" s="415"/>
      <c r="N55" s="415"/>
      <c r="O55" s="416">
        <v>40531</v>
      </c>
      <c r="P55" s="417"/>
      <c r="Q55" s="418" t="s">
        <v>230</v>
      </c>
      <c r="R55" s="418"/>
      <c r="S55" s="418"/>
      <c r="T55" s="418"/>
      <c r="U55" s="418"/>
      <c r="V55" s="418"/>
      <c r="W55" s="418"/>
      <c r="X55" s="418"/>
      <c r="Z55" s="87"/>
      <c r="AA55" s="87"/>
      <c r="AB55" s="127">
        <f t="shared" si="0"/>
        <v>1</v>
      </c>
      <c r="AC55" s="128">
        <f t="shared" si="1"/>
        <v>6</v>
      </c>
      <c r="AD55" s="127">
        <f t="shared" si="2"/>
        <v>16</v>
      </c>
      <c r="AE55" s="88"/>
      <c r="AF55" s="88"/>
      <c r="AG55" s="88"/>
      <c r="AH55" s="88"/>
      <c r="AI55" s="88"/>
    </row>
    <row r="56" spans="1:35" ht="17.100000000000001" customHeight="1">
      <c r="A56" s="163"/>
      <c r="B56" s="407"/>
      <c r="C56" s="407"/>
      <c r="D56" s="407"/>
      <c r="E56" s="407"/>
      <c r="F56" s="407"/>
      <c r="G56" s="407"/>
      <c r="H56" s="407"/>
      <c r="I56" s="407"/>
      <c r="J56" s="407"/>
      <c r="K56" s="408">
        <v>40532</v>
      </c>
      <c r="L56" s="409"/>
      <c r="M56" s="409"/>
      <c r="N56" s="409"/>
      <c r="O56" s="410">
        <v>42703</v>
      </c>
      <c r="P56" s="411"/>
      <c r="Q56" s="412" t="s">
        <v>231</v>
      </c>
      <c r="R56" s="412"/>
      <c r="S56" s="412"/>
      <c r="T56" s="412"/>
      <c r="U56" s="412"/>
      <c r="V56" s="412"/>
      <c r="W56" s="412"/>
      <c r="X56" s="412"/>
      <c r="Z56" s="87"/>
      <c r="AA56" s="87"/>
      <c r="AB56" s="127">
        <f t="shared" si="0"/>
        <v>5</v>
      </c>
      <c r="AC56" s="128">
        <f t="shared" si="1"/>
        <v>11</v>
      </c>
      <c r="AD56" s="127">
        <f t="shared" si="2"/>
        <v>11</v>
      </c>
      <c r="AE56" s="88"/>
      <c r="AF56" s="88"/>
      <c r="AG56" s="88"/>
      <c r="AH56" s="88"/>
      <c r="AI56" s="88"/>
    </row>
    <row r="57" spans="1:35" ht="15.75" thickBot="1">
      <c r="B57" s="385"/>
      <c r="C57" s="385"/>
      <c r="D57" s="385"/>
      <c r="E57" s="385"/>
      <c r="F57" s="385"/>
      <c r="G57" s="385"/>
      <c r="H57" s="385"/>
      <c r="I57" s="385"/>
      <c r="J57" s="385"/>
      <c r="K57" s="385"/>
      <c r="L57" s="385"/>
      <c r="M57" s="385"/>
      <c r="N57" s="385"/>
      <c r="O57" s="385"/>
      <c r="P57" s="385"/>
      <c r="Q57" s="385"/>
      <c r="R57" s="385"/>
      <c r="S57" s="385"/>
      <c r="T57" s="385"/>
      <c r="U57" s="385"/>
      <c r="V57" s="385"/>
      <c r="W57" s="385"/>
      <c r="X57" s="385"/>
      <c r="Y57" s="39"/>
      <c r="Z57" s="124">
        <f>+YEAR(B70)</f>
        <v>2012</v>
      </c>
      <c r="AA57" s="87"/>
      <c r="AB57" s="130" t="e">
        <f>SUM(AB48:AB56) + FLOOR((SUM(AC48:AC56) + FLOOR(SUM(AD48:AD56)/30,1))/12,1)</f>
        <v>#VALUE!</v>
      </c>
      <c r="AC57" s="131" t="e">
        <f>MOD((SUM(AC48:AC56) + FLOOR(SUM(AD48:AD56)/30,1)),12)</f>
        <v>#VALUE!</v>
      </c>
      <c r="AD57" s="131" t="e">
        <f>MOD((SUM(AD36:AD56) + FLOOR(SUM(AE36:AE56)/30,1)),12)</f>
        <v>#VALUE!</v>
      </c>
      <c r="AE57" s="405"/>
      <c r="AF57" s="405"/>
      <c r="AG57" s="406"/>
      <c r="AH57" s="88"/>
      <c r="AI57" s="88"/>
    </row>
    <row r="58" spans="1:35" ht="18.75" customHeight="1" thickTop="1">
      <c r="A58" s="166" t="s">
        <v>46</v>
      </c>
      <c r="B58" s="93" t="s">
        <v>170</v>
      </c>
      <c r="C58" s="6"/>
      <c r="D58" s="6"/>
      <c r="E58" s="6"/>
      <c r="F58" s="6"/>
      <c r="G58" s="6"/>
      <c r="H58" s="6"/>
      <c r="I58" s="6"/>
      <c r="J58" s="385"/>
      <c r="K58" s="385"/>
      <c r="L58" s="385"/>
      <c r="M58" s="385"/>
      <c r="N58" s="385"/>
      <c r="O58" s="385"/>
      <c r="P58" s="385"/>
      <c r="Q58" s="385"/>
      <c r="R58" s="385"/>
      <c r="S58" s="385"/>
      <c r="T58" s="385"/>
      <c r="U58" s="385"/>
      <c r="V58" s="385"/>
      <c r="W58" s="385"/>
      <c r="X58" s="290"/>
      <c r="Z58" s="87"/>
      <c r="AA58" s="87"/>
      <c r="AB58" s="88"/>
      <c r="AC58" s="88"/>
      <c r="AD58" s="88"/>
      <c r="AE58" s="88"/>
      <c r="AF58" s="88"/>
      <c r="AG58" s="88"/>
      <c r="AH58" s="88"/>
      <c r="AI58" s="88"/>
    </row>
    <row r="59" spans="1:35" ht="16.5" customHeight="1">
      <c r="B59" s="352" t="s">
        <v>2</v>
      </c>
      <c r="C59" s="290"/>
      <c r="D59" s="352" t="s">
        <v>3</v>
      </c>
      <c r="E59" s="385"/>
      <c r="F59" s="385"/>
      <c r="G59" s="290"/>
      <c r="H59" s="278" t="s">
        <v>4</v>
      </c>
      <c r="I59" s="279"/>
      <c r="J59" s="8" t="s">
        <v>5</v>
      </c>
      <c r="K59" s="278" t="s">
        <v>27</v>
      </c>
      <c r="L59" s="386"/>
      <c r="M59" s="279"/>
      <c r="N59" s="352" t="s">
        <v>24</v>
      </c>
      <c r="O59" s="385"/>
      <c r="P59" s="385"/>
      <c r="Q59" s="385"/>
      <c r="R59" s="385"/>
      <c r="S59" s="385"/>
      <c r="T59" s="385"/>
      <c r="U59" s="385"/>
      <c r="V59" s="385"/>
      <c r="W59" s="385"/>
      <c r="X59" s="290"/>
      <c r="Z59" s="87"/>
      <c r="AA59" s="87">
        <v>41274</v>
      </c>
      <c r="AB59" s="88"/>
      <c r="AC59" s="88"/>
      <c r="AD59" s="88"/>
      <c r="AE59" s="88"/>
      <c r="AF59" s="87">
        <v>41275</v>
      </c>
      <c r="AG59" s="87"/>
      <c r="AH59" s="88"/>
      <c r="AI59" s="88"/>
    </row>
    <row r="60" spans="1:35">
      <c r="B60" s="355">
        <v>39711</v>
      </c>
      <c r="C60" s="356"/>
      <c r="D60" s="355">
        <v>39712</v>
      </c>
      <c r="E60" s="398"/>
      <c r="F60" s="398"/>
      <c r="G60" s="356"/>
      <c r="H60" s="244">
        <v>0</v>
      </c>
      <c r="I60" s="245"/>
      <c r="J60" s="26">
        <v>0</v>
      </c>
      <c r="K60" s="399">
        <v>2</v>
      </c>
      <c r="L60" s="401"/>
      <c r="M60" s="400"/>
      <c r="N60" s="402" t="s">
        <v>187</v>
      </c>
      <c r="O60" s="403"/>
      <c r="P60" s="403"/>
      <c r="Q60" s="403"/>
      <c r="R60" s="403"/>
      <c r="S60" s="403"/>
      <c r="T60" s="403"/>
      <c r="U60" s="403"/>
      <c r="V60" s="403"/>
      <c r="W60" s="403"/>
      <c r="X60" s="404"/>
      <c r="Z60" s="123">
        <f>IF($B60="","",+IF(AND(YEAR($B60)&lt;2013,YEAR($D60)&lt;2013),$B60,IF(AND(YEAR($B60)&lt;2013,YEAR($D60)&gt;2012),$B60,IF(AND(YEAR($B60)&gt;2012,YEAR($D60)&gt;2012),""))))</f>
        <v>39711</v>
      </c>
      <c r="AA60" s="123">
        <f>IF(Z60="","",+IF(YEAR($D60)&lt;2013,$D60,IF(AND(YEAR($B60)&lt;2013,YEAR($D60)&gt;2012),$AA$59)))</f>
        <v>39712</v>
      </c>
      <c r="AB60" s="132">
        <f>IF(Z60="",0,+IF(OR(ISBLANK(Z60),ISBLANK(AA60),Z60&gt;AA60),"",IF(AND(YEAR(Z60)=YEAR(AA60),MONTH(Z60)=MONTH(AA60)),0,FLOOR((IF(IF(DAY(Z60)=1, Z60,DATE(YEAR(Z60),MONTH(Z60)+1,1))&lt;IF(AA60= DATE(YEAR(AA60),MONTH(AA60)+1,DAY(0)), AA60, DATE(YEAR(AA60), MONTH(AA60),1)),DATEDIF(IF(DAY(Z60)=1, Z60,DATE(YEAR(Z60),MONTH(Z60)+1,1)),IF(AA60= DATE(YEAR(AA60),MONTH(AA60)+1,DAY(0)), AA60+1, DATE(YEAR(AA60), MONTH(AA60),1)),"M"),0) + FLOOR((DATEDIF(Z60,IF(DAY(Z60)=1,Z60,DATE(YEAR(Z60),MONTH(Z60)+1,1)),"D") + DATEDIF(IF(AA60=DATE(YEAR(AA60),MONTH(AA60)+1,DAY(0)),AA60,DATE(YEAR(AA60), MONTH(AA60),0)),AA60,"D"))/30,1))/12,1))))</f>
        <v>0</v>
      </c>
      <c r="AC60" s="133">
        <f>IF(Z60="",0,+IF(OR(ISBLANK(Z60),ISBLANK(AA60),ISBLANK(AA60),Z60&gt;AA60),"",IF(AND(YEAR(Z60)=YEAR(AA60), MONTH(Z60)=MONTH(AA60),NOT(AND(DAY(Z60)=1,AA60=DATE(YEAR(AA60),MONTH(AA60+1),DAY(0))))),0,MOD(IF(IF(DAY(Z60)=1, Z60,DATE(YEAR(Z60),MONTH(Z60)+1,1))&lt;IF(AA60= DATE(YEAR(AA60),MONTH(AA60)+1,DAY(0)), AA60, DATE(YEAR(AA60), MONTH(AA60),1)),DATEDIF(IF(DAY(Z60)=1, Z60,DATE(YEAR(Z60),MONTH(Z60)+1,1)),IF(AA60= DATE(YEAR(AA60),MONTH(AA60)+1,DAY(0)), AA60+1, DATE(YEAR(AA60), MONTH(AA60),1)),"M"),0) + FLOOR((DATEDIF(Z60,IF(DAY(Z60)=1,Z60,DATE(YEAR(Z60),MONTH(Z60)+1,1)),"D") + DATEDIF(IF(AA60=DATE(YEAR(AA60),MONTH(AA60)+1,DAY(0)),AA60,DATE(YEAR(AA60), MONTH(AA60),0)),AA60,"D"))/30,1),12))))</f>
        <v>0</v>
      </c>
      <c r="AD60" s="129">
        <f>IF(Z60="",0,+IF(OR(ISBLANK(Z60),ISBLANK(AA60),ISBLANK(AA60),Z60&gt;AA60),"",IF(AND(YEAR(Z60)=YEAR(AA60), MONTH(Z60)=MONTH(AA60),NOT(AND(DAY(Z60)=1,AA60=DATE(YEAR(AA60),MONTH(AA60+1),DAY(0))))),DATEDIF(Z60,AA60,"D")+1, MOD(DATEDIF(Z60,IF(DAY(Z60)=1,Z60,DATE(YEAR(Z60),MONTH(Z60)+1,1)),"D") + DATEDIF(IF(AA60=DATE(YEAR(AA60),MONTH(AA60)+1,DAY(0)),AA60,DATE(YEAR(AA60), MONTH(AA60),0)),AA60,"D"),30))))</f>
        <v>2</v>
      </c>
      <c r="AE60" s="88"/>
      <c r="AF60" s="123" t="str">
        <f>IF($B$70="","",+IF(AND(YEAR($B$70)&lt;2013,YEAR($D$70)&lt;2013),"",IF(AND(YEAR($B$70)&lt;2013,YEAR($D$70)&gt;2012),$AF$69,IF(AND(YEAR($B$70)&gt;2012,YEAR($D$70)&gt;2012),$B$70,""))))</f>
        <v/>
      </c>
      <c r="AG60" s="123" t="str">
        <f>IF($D$70="","",+IF(YEAR($D$70)&lt;2013,"",$D$70))</f>
        <v/>
      </c>
      <c r="AH60" s="132">
        <f>IF(AF60="",0,+IF(OR(ISBLANK(AF60),ISBLANK(AG60),AF60&gt;AG60),"",IF(AND(YEAR(AF60)=YEAR(AG60),MONTH(AF60)=MONTH(AG60)),0,FLOOR((IF(IF(DAY(AF60)=1, AF60,DATE(YEAR(AF60),MONTH(AF60)+1,1))&lt;IF(AG60= DATE(YEAR(AG60),MONTH(AG60)+1,DAY(0)), AG60, DATE(YEAR(AG60), MONTH(AG60),1)),DATEDIF(IF(DAY(AF60)=1, AF60,DATE(YEAR(AF60),MONTH(AF60)+1,1)),IF(AG60= DATE(YEAR(AG60),MONTH(AG60)+1,DAY(0)), AG60+1, DATE(YEAR(AG60), MONTH(AG60),1)),"M"),0) + FLOOR((DATEDIF(AF60,IF(DAY(AF60)=1,AF60,DATE(YEAR(AF60),MONTH(AF60)+1,1)),"D") + DATEDIF(IF(AG60=DATE(YEAR(AG60),MONTH(AG60)+1,DAY(0)),AG60,DATE(YEAR(AG60), MONTH(AG60),0)),AG60,"D"))/30,1))/12,1))))</f>
        <v>0</v>
      </c>
      <c r="AI60" s="133">
        <f>IF(AF60="",0,+IF(OR(ISBLANK(AF60),ISBLANK(AG60),ISBLANK(AG60),AF60&gt;AG60),"",IF(AND(YEAR(AF60)=YEAR(AG60), MONTH(AF60)=MONTH(AG60),NOT(AND(DAY(AF60)=1,AG60=DATE(YEAR(AG60),MONTH(AG60+1),DAY(0))))),0,MOD(IF(IF(DAY(AF60)=1, AF60,DATE(YEAR(AF60),MONTH(AF60)+1,1))&lt;IF(AG60= DATE(YEAR(AG60),MONTH(AG60)+1,DAY(0)), AG60, DATE(YEAR(AG60), MONTH(AG60),1)),DATEDIF(IF(DAY(AF60)=1, AF60,DATE(YEAR(AF60),MONTH(AF60)+1,1)),IF(AG60= DATE(YEAR(AG60),MONTH(AG60)+1,DAY(0)), AG60+1, DATE(YEAR(AG60), MONTH(AG60),1)),"M"),0) + FLOOR((DATEDIF(AF60,IF(DAY(AF60)=1,AF60,DATE(YEAR(AF60),MONTH(AF60)+1,1)),"D") + DATEDIF(IF(AG60=DATE(YEAR(AG60),MONTH(AG60)+1,DAY(0)),AG60,DATE(YEAR(AG60), MONTH(AG60),0)),AG60,"D"))/30,1),12))))</f>
        <v>0</v>
      </c>
    </row>
    <row r="61" spans="1:35">
      <c r="B61" s="355">
        <v>39749</v>
      </c>
      <c r="C61" s="356"/>
      <c r="D61" s="355">
        <v>39750</v>
      </c>
      <c r="E61" s="398"/>
      <c r="F61" s="398"/>
      <c r="G61" s="356"/>
      <c r="H61" s="244">
        <v>0</v>
      </c>
      <c r="I61" s="245"/>
      <c r="J61" s="26">
        <v>0</v>
      </c>
      <c r="K61" s="360">
        <v>2</v>
      </c>
      <c r="L61" s="362"/>
      <c r="M61" s="361"/>
      <c r="N61" s="363" t="s">
        <v>187</v>
      </c>
      <c r="O61" s="364"/>
      <c r="P61" s="364"/>
      <c r="Q61" s="364"/>
      <c r="R61" s="364"/>
      <c r="S61" s="364"/>
      <c r="T61" s="364"/>
      <c r="U61" s="364"/>
      <c r="V61" s="364"/>
      <c r="W61" s="364"/>
      <c r="X61" s="365"/>
      <c r="Z61" s="123">
        <f t="shared" ref="Z61:Z66" si="3">IF($B61="","",+IF(AND(YEAR($B61)&lt;2013,YEAR($D61)&lt;2013),$B61,IF(AND(YEAR($B61)&lt;2013,YEAR($D61)&gt;2012),$B61,IF(AND(YEAR($B61)&gt;2012,YEAR($D61)&gt;2012),""))))</f>
        <v>39749</v>
      </c>
      <c r="AA61" s="123">
        <f>IF(Z61="","",+IF(YEAR($D61)&lt;2013,$D61,IF(AND(YEAR($B61)&lt;2013,YEAR($D61)&gt;2012),$AA$59)))</f>
        <v>39750</v>
      </c>
      <c r="AB61" s="132">
        <f>IF(Z61="",0,+IF(OR(ISBLANK(Z61),ISBLANK(AA61),Z61&gt;AA61),"",IF(AND(YEAR(Z61)=YEAR(AA61),MONTH(Z61)=MONTH(AA61)),0,FLOOR((IF(IF(DAY(Z61)=1,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MONTH(AA61),0)),AA61,"D"))/30,1))/12,1))))</f>
        <v>0</v>
      </c>
      <c r="AC61" s="133">
        <f>IF(Z61="",0,+IF(OR(ISBLANK(Z61),ISBLANK(AA61),ISBLANK(AA61),Z61&gt;AA61),"",IF(AND(YEAR(Z61)=YEAR(AA61), MONTH(Z61)=MONTH(AA61),NOT(AND(DAY(Z61)=1,AA61=DATE(YEAR(AA61),MONTH(AA61+1),DAY(0))))),0,MOD(IF(IF(DAY(Z61)=1, Z61,DATE(YEAR(Z61),MONTH(Z61)+1,1))&lt;IF(AA61= DATE(YEAR(AA61),MONTH(AA61)+1,DAY(0)), AA61, DATE(YEAR(AA61), MONTH(AA61),1)),DATEDIF(IF(DAY(Z61)=1, Z61,DATE(YEAR(Z61),MONTH(Z61)+1,1)),IF(AA61= DATE(YEAR(AA61),MONTH(AA61)+1,DAY(0)), AA61+1, DATE(YEAR(AA61), MONTH(AA61),1)),"M"),0) + FLOOR((DATEDIF(Z61,IF(DAY(Z61)=1,Z61,DATE(YEAR(Z61),MONTH(Z61)+1,1)),"D") + DATEDIF(IF(AA61=DATE(YEAR(AA61),MONTH(AA61)+1,DAY(0)),AA61,DATE(YEAR(AA61), MONTH(AA61),0)),AA61,"D"))/30,1),12))))</f>
        <v>0</v>
      </c>
      <c r="AD61" s="129">
        <f>IF(Z61="",0,+IF(OR(ISBLANK(Z61),ISBLANK(AA61),ISBLANK(AA61),Z61&gt;AA61),"",IF(AND(YEAR(Z61)=YEAR(AA61), MONTH(Z61)=MONTH(AA61),NOT(AND(DAY(Z61)=1,AA61=DATE(YEAR(AA61),MONTH(AA61+1),DAY(0))))),DATEDIF(Z61,AA61,"D")+1, MOD(DATEDIF(Z61,IF(DAY(Z61)=1,Z61,DATE(YEAR(Z61),MONTH(Z61)+1,1)),"D") + DATEDIF(IF(AA61=DATE(YEAR(AA61),MONTH(AA61)+1,DAY(0)),AA61,DATE(YEAR(AA61), MONTH(AA61),0)),AA61,"D"),30))))</f>
        <v>2</v>
      </c>
      <c r="AE61" s="88"/>
      <c r="AF61" s="88"/>
      <c r="AG61" s="88"/>
      <c r="AH61" s="88"/>
      <c r="AI61" s="88"/>
    </row>
    <row r="62" spans="1:35">
      <c r="B62" s="355">
        <v>39786</v>
      </c>
      <c r="C62" s="356"/>
      <c r="D62" s="355">
        <v>39786</v>
      </c>
      <c r="E62" s="398"/>
      <c r="F62" s="398"/>
      <c r="G62" s="356"/>
      <c r="H62" s="244">
        <v>0</v>
      </c>
      <c r="I62" s="245"/>
      <c r="J62" s="26">
        <v>0</v>
      </c>
      <c r="K62" s="360">
        <v>1</v>
      </c>
      <c r="L62" s="362"/>
      <c r="M62" s="361"/>
      <c r="N62" s="363" t="s">
        <v>187</v>
      </c>
      <c r="O62" s="364"/>
      <c r="P62" s="364"/>
      <c r="Q62" s="364"/>
      <c r="R62" s="364"/>
      <c r="S62" s="364"/>
      <c r="T62" s="364"/>
      <c r="U62" s="364"/>
      <c r="V62" s="364"/>
      <c r="W62" s="364"/>
      <c r="X62" s="365"/>
      <c r="Z62" s="123">
        <f t="shared" si="3"/>
        <v>39786</v>
      </c>
      <c r="AA62" s="123">
        <f t="shared" ref="AA62:AA66" si="4">IF(Z62="","",+IF(YEAR($D62)&lt;2013,$D62,IF(AND(YEAR($B62)&lt;2013,YEAR($D62)&gt;2012),$AA$59)))</f>
        <v>39786</v>
      </c>
      <c r="AB62" s="132">
        <f t="shared" ref="AB62:AB66" si="5">IF(Z62="",0,+IF(OR(ISBLANK(Z62),ISBLANK(AA62),Z62&gt;AA62),"",IF(AND(YEAR(Z62)=YEAR(AA62),MONTH(Z62)=MONTH(AA62)),0,FLOOR((IF(IF(DAY(Z62)=1,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MONTH(AA62),0)),AA62,"D"))/30,1))/12,1))))</f>
        <v>0</v>
      </c>
      <c r="AC62" s="133">
        <f t="shared" ref="AC62:AC66" si="6">IF(Z62="",0,+IF(OR(ISBLANK(Z62),ISBLANK(AA62),ISBLANK(AA62),Z62&gt;AA62),"",IF(AND(YEAR(Z62)=YEAR(AA62), MONTH(Z62)=MONTH(AA62),NOT(AND(DAY(Z62)=1,AA62=DATE(YEAR(AA62),MONTH(AA62+1),DAY(0))))),0,MOD(IF(IF(DAY(Z62)=1, Z62,DATE(YEAR(Z62),MONTH(Z62)+1,1))&lt;IF(AA62= DATE(YEAR(AA62),MONTH(AA62)+1,DAY(0)), AA62, DATE(YEAR(AA62), MONTH(AA62),1)),DATEDIF(IF(DAY(Z62)=1, Z62,DATE(YEAR(Z62),MONTH(Z62)+1,1)),IF(AA62= DATE(YEAR(AA62),MONTH(AA62)+1,DAY(0)), AA62+1, DATE(YEAR(AA62), MONTH(AA62),1)),"M"),0) + FLOOR((DATEDIF(Z62,IF(DAY(Z62)=1,Z62,DATE(YEAR(Z62),MONTH(Z62)+1,1)),"D") + DATEDIF(IF(AA62=DATE(YEAR(AA62),MONTH(AA62)+1,DAY(0)),AA62,DATE(YEAR(AA62), MONTH(AA62),0)),AA62,"D"))/30,1),12))))</f>
        <v>0</v>
      </c>
      <c r="AD62" s="129">
        <f t="shared" ref="AD62:AD66" si="7">IF(Z62="",0,+IF(OR(ISBLANK(Z62),ISBLANK(AA62),ISBLANK(AA62),Z62&gt;AA62),"",IF(AND(YEAR(Z62)=YEAR(AA62), MONTH(Z62)=MONTH(AA62),NOT(AND(DAY(Z62)=1,AA62=DATE(YEAR(AA62),MONTH(AA62+1),DAY(0))))),DATEDIF(Z62,AA62,"D")+1, MOD(DATEDIF(Z62,IF(DAY(Z62)=1,Z62,DATE(YEAR(Z62),MONTH(Z62)+1,1)),"D") + DATEDIF(IF(AA62=DATE(YEAR(AA62),MONTH(AA62)+1,DAY(0)),AA62,DATE(YEAR(AA62), MONTH(AA62),0)),AA62,"D"),30))))</f>
        <v>1</v>
      </c>
      <c r="AE62" s="88"/>
      <c r="AF62" s="88"/>
      <c r="AG62" s="88"/>
      <c r="AH62" s="88"/>
      <c r="AI62" s="88"/>
    </row>
    <row r="63" spans="1:35">
      <c r="B63" s="355">
        <v>39850</v>
      </c>
      <c r="C63" s="356"/>
      <c r="D63" s="355">
        <v>39850</v>
      </c>
      <c r="E63" s="398"/>
      <c r="F63" s="398"/>
      <c r="G63" s="356"/>
      <c r="H63" s="244">
        <v>0</v>
      </c>
      <c r="I63" s="245"/>
      <c r="J63" s="26">
        <v>0</v>
      </c>
      <c r="K63" s="360">
        <v>1</v>
      </c>
      <c r="L63" s="362"/>
      <c r="M63" s="361"/>
      <c r="N63" s="363" t="s">
        <v>187</v>
      </c>
      <c r="O63" s="364"/>
      <c r="P63" s="364"/>
      <c r="Q63" s="364"/>
      <c r="R63" s="364"/>
      <c r="S63" s="364"/>
      <c r="T63" s="364"/>
      <c r="U63" s="364"/>
      <c r="V63" s="364"/>
      <c r="W63" s="364"/>
      <c r="X63" s="365"/>
      <c r="Z63" s="123">
        <f t="shared" si="3"/>
        <v>39850</v>
      </c>
      <c r="AA63" s="123">
        <f t="shared" si="4"/>
        <v>39850</v>
      </c>
      <c r="AB63" s="132">
        <f t="shared" si="5"/>
        <v>0</v>
      </c>
      <c r="AC63" s="133">
        <f t="shared" si="6"/>
        <v>0</v>
      </c>
      <c r="AD63" s="129">
        <f t="shared" si="7"/>
        <v>1</v>
      </c>
      <c r="AE63" s="88"/>
      <c r="AF63" s="88"/>
      <c r="AG63" s="88"/>
      <c r="AH63" s="88"/>
      <c r="AI63" s="88"/>
    </row>
    <row r="64" spans="1:35">
      <c r="B64" s="355">
        <v>39887</v>
      </c>
      <c r="C64" s="356"/>
      <c r="D64" s="355">
        <v>39888</v>
      </c>
      <c r="E64" s="398"/>
      <c r="F64" s="398"/>
      <c r="G64" s="356"/>
      <c r="H64" s="244">
        <v>0</v>
      </c>
      <c r="I64" s="245"/>
      <c r="J64" s="26">
        <v>0</v>
      </c>
      <c r="K64" s="360">
        <v>2</v>
      </c>
      <c r="L64" s="362"/>
      <c r="M64" s="361"/>
      <c r="N64" s="363" t="s">
        <v>187</v>
      </c>
      <c r="O64" s="364"/>
      <c r="P64" s="364"/>
      <c r="Q64" s="364"/>
      <c r="R64" s="364"/>
      <c r="S64" s="364"/>
      <c r="T64" s="364"/>
      <c r="U64" s="364"/>
      <c r="V64" s="364"/>
      <c r="W64" s="364"/>
      <c r="X64" s="365"/>
      <c r="Z64" s="123">
        <f t="shared" si="3"/>
        <v>39887</v>
      </c>
      <c r="AA64" s="123">
        <f t="shared" si="4"/>
        <v>39888</v>
      </c>
      <c r="AB64" s="132">
        <f t="shared" si="5"/>
        <v>0</v>
      </c>
      <c r="AC64" s="133">
        <f t="shared" si="6"/>
        <v>0</v>
      </c>
      <c r="AD64" s="129">
        <f t="shared" si="7"/>
        <v>2</v>
      </c>
      <c r="AE64" s="88"/>
      <c r="AF64" s="88"/>
      <c r="AG64" s="88"/>
      <c r="AH64" s="88"/>
      <c r="AI64" s="88"/>
    </row>
    <row r="65" spans="1:35">
      <c r="B65" s="355">
        <v>39929</v>
      </c>
      <c r="C65" s="356"/>
      <c r="D65" s="355">
        <v>39930</v>
      </c>
      <c r="E65" s="398"/>
      <c r="F65" s="398"/>
      <c r="G65" s="356"/>
      <c r="H65" s="244">
        <v>0</v>
      </c>
      <c r="I65" s="245"/>
      <c r="J65" s="26">
        <v>0</v>
      </c>
      <c r="K65" s="360">
        <v>2</v>
      </c>
      <c r="L65" s="362"/>
      <c r="M65" s="361"/>
      <c r="N65" s="363" t="s">
        <v>187</v>
      </c>
      <c r="O65" s="364"/>
      <c r="P65" s="364"/>
      <c r="Q65" s="364"/>
      <c r="R65" s="364"/>
      <c r="S65" s="364"/>
      <c r="T65" s="364"/>
      <c r="U65" s="364"/>
      <c r="V65" s="364"/>
      <c r="W65" s="364"/>
      <c r="X65" s="365"/>
      <c r="Z65" s="123">
        <f t="shared" si="3"/>
        <v>39929</v>
      </c>
      <c r="AA65" s="123">
        <f t="shared" si="4"/>
        <v>39930</v>
      </c>
      <c r="AB65" s="132">
        <f t="shared" si="5"/>
        <v>0</v>
      </c>
      <c r="AC65" s="133">
        <f t="shared" si="6"/>
        <v>0</v>
      </c>
      <c r="AD65" s="129">
        <f t="shared" si="7"/>
        <v>2</v>
      </c>
      <c r="AE65" s="88"/>
      <c r="AF65" s="88"/>
      <c r="AG65" s="88"/>
      <c r="AH65" s="88"/>
      <c r="AI65" s="88"/>
    </row>
    <row r="66" spans="1:35" ht="19.5" customHeight="1">
      <c r="B66" s="366">
        <v>39967</v>
      </c>
      <c r="C66" s="367"/>
      <c r="D66" s="366">
        <v>39967</v>
      </c>
      <c r="E66" s="394"/>
      <c r="F66" s="394"/>
      <c r="G66" s="367"/>
      <c r="H66" s="244">
        <v>0</v>
      </c>
      <c r="I66" s="245"/>
      <c r="J66" s="26">
        <v>0</v>
      </c>
      <c r="K66" s="395">
        <v>1</v>
      </c>
      <c r="L66" s="396"/>
      <c r="M66" s="397"/>
      <c r="N66" s="371" t="s">
        <v>187</v>
      </c>
      <c r="O66" s="372"/>
      <c r="P66" s="372"/>
      <c r="Q66" s="372"/>
      <c r="R66" s="372"/>
      <c r="S66" s="372"/>
      <c r="T66" s="372"/>
      <c r="U66" s="372"/>
      <c r="V66" s="372"/>
      <c r="W66" s="372"/>
      <c r="X66" s="373"/>
      <c r="Z66" s="123">
        <f t="shared" si="3"/>
        <v>39967</v>
      </c>
      <c r="AA66" s="123">
        <f t="shared" si="4"/>
        <v>39967</v>
      </c>
      <c r="AB66" s="132">
        <f t="shared" si="5"/>
        <v>0</v>
      </c>
      <c r="AC66" s="133">
        <f t="shared" si="6"/>
        <v>0</v>
      </c>
      <c r="AD66" s="134">
        <f t="shared" si="7"/>
        <v>1</v>
      </c>
      <c r="AE66" s="88"/>
      <c r="AF66" s="88"/>
      <c r="AG66" s="88"/>
      <c r="AH66" s="88"/>
      <c r="AI66" s="88"/>
    </row>
    <row r="67" spans="1:35" ht="18.75" customHeight="1">
      <c r="B67" s="59"/>
      <c r="C67" s="59"/>
      <c r="D67" s="387" t="s">
        <v>55</v>
      </c>
      <c r="E67" s="387"/>
      <c r="F67" s="387"/>
      <c r="G67" s="388"/>
      <c r="H67" s="349">
        <v>0</v>
      </c>
      <c r="I67" s="349"/>
      <c r="J67" s="171">
        <v>0</v>
      </c>
      <c r="K67" s="389">
        <v>11</v>
      </c>
      <c r="L67" s="390"/>
      <c r="M67" s="391"/>
      <c r="N67" s="392"/>
      <c r="O67" s="393"/>
      <c r="P67" s="393"/>
      <c r="Q67" s="393"/>
      <c r="R67" s="393"/>
      <c r="S67" s="393"/>
      <c r="T67" s="393"/>
      <c r="U67" s="393"/>
      <c r="V67" s="393"/>
      <c r="W67" s="393"/>
      <c r="X67" s="393"/>
      <c r="Z67" s="87"/>
      <c r="AA67" s="87"/>
      <c r="AB67" s="89"/>
      <c r="AC67" s="90"/>
      <c r="AD67" s="91"/>
      <c r="AE67" s="88"/>
      <c r="AF67" s="88"/>
      <c r="AG67" s="88"/>
      <c r="AH67" s="88"/>
      <c r="AI67" s="88"/>
    </row>
    <row r="68" spans="1:35" ht="17.25" customHeight="1">
      <c r="A68" s="161" t="s">
        <v>57</v>
      </c>
      <c r="B68" s="93" t="s">
        <v>197</v>
      </c>
      <c r="C68" s="6"/>
      <c r="D68" s="6"/>
      <c r="E68" s="6"/>
      <c r="F68" s="6"/>
      <c r="G68" s="6"/>
      <c r="H68" s="6"/>
      <c r="I68" s="6"/>
      <c r="J68" s="6"/>
      <c r="K68" s="6"/>
      <c r="L68" s="6"/>
      <c r="M68" s="6"/>
      <c r="N68" s="6"/>
      <c r="O68" s="6"/>
      <c r="P68" s="6"/>
      <c r="Q68" s="167"/>
      <c r="R68" s="6"/>
      <c r="S68" s="6"/>
      <c r="T68" s="6"/>
      <c r="U68" s="167"/>
      <c r="V68" s="167"/>
      <c r="W68" s="167"/>
      <c r="X68" s="180"/>
      <c r="Z68" s="87"/>
      <c r="AA68" s="87"/>
      <c r="AB68" s="88"/>
      <c r="AC68" s="88"/>
      <c r="AD68" s="88"/>
      <c r="AE68" s="88"/>
      <c r="AF68" s="88"/>
      <c r="AG68" s="88"/>
      <c r="AH68" s="88"/>
      <c r="AI68" s="88"/>
    </row>
    <row r="69" spans="1:35" ht="16.5" customHeight="1">
      <c r="B69" s="352" t="s">
        <v>2</v>
      </c>
      <c r="C69" s="290"/>
      <c r="D69" s="352" t="s">
        <v>3</v>
      </c>
      <c r="E69" s="385"/>
      <c r="F69" s="385"/>
      <c r="G69" s="290"/>
      <c r="H69" s="278" t="s">
        <v>4</v>
      </c>
      <c r="I69" s="279"/>
      <c r="J69" s="8" t="s">
        <v>5</v>
      </c>
      <c r="K69" s="278" t="s">
        <v>27</v>
      </c>
      <c r="L69" s="386"/>
      <c r="M69" s="279"/>
      <c r="N69" s="352" t="s">
        <v>24</v>
      </c>
      <c r="O69" s="385"/>
      <c r="P69" s="385"/>
      <c r="Q69" s="385"/>
      <c r="R69" s="385"/>
      <c r="S69" s="385"/>
      <c r="T69" s="385"/>
      <c r="U69" s="385"/>
      <c r="V69" s="385"/>
      <c r="W69" s="385"/>
      <c r="X69" s="290"/>
      <c r="Z69" s="87"/>
      <c r="AA69" s="87">
        <v>41274</v>
      </c>
      <c r="AB69" s="88"/>
      <c r="AC69" s="88"/>
      <c r="AD69" s="88"/>
      <c r="AE69" s="88"/>
      <c r="AF69" s="87">
        <v>41275</v>
      </c>
      <c r="AG69" s="87"/>
      <c r="AH69" s="88"/>
      <c r="AI69" s="88"/>
    </row>
    <row r="70" spans="1:35">
      <c r="B70" s="374">
        <v>41216</v>
      </c>
      <c r="C70" s="375"/>
      <c r="D70" s="376">
        <v>41226</v>
      </c>
      <c r="E70" s="377"/>
      <c r="F70" s="377"/>
      <c r="G70" s="378"/>
      <c r="H70" s="246">
        <v>0</v>
      </c>
      <c r="I70" s="247"/>
      <c r="J70" s="26">
        <v>0</v>
      </c>
      <c r="K70" s="379">
        <v>11</v>
      </c>
      <c r="L70" s="381"/>
      <c r="M70" s="380"/>
      <c r="N70" s="382" t="s">
        <v>234</v>
      </c>
      <c r="O70" s="383"/>
      <c r="P70" s="383"/>
      <c r="Q70" s="383"/>
      <c r="R70" s="383"/>
      <c r="S70" s="383"/>
      <c r="T70" s="383"/>
      <c r="U70" s="383"/>
      <c r="V70" s="383"/>
      <c r="W70" s="383"/>
      <c r="X70" s="384"/>
      <c r="Z70" s="123">
        <f>IF($B$70="","",+IF(AND(YEAR($B$70)&lt;2013,YEAR($D$70)&lt;2013),$B$70,IF(AND(YEAR($B$70)&lt;2013,YEAR($D$70)&gt;2012),$B$70,IF(AND(YEAR($B$70)&gt;2012,YEAR($D$70)&gt;2012),""))))</f>
        <v>41216</v>
      </c>
      <c r="AA70" s="123">
        <f>IF(OR($D$70="",AND(YEAR($B$70)&gt;2012,YEAR($D$70)&gt;2012)),"",+IF(YEAR($D$70)&lt;2013,$D$70,IF(AND(YEAR($B$70)&lt;2013,YEAR($D$70)&gt;2012),$AA$69)))</f>
        <v>41226</v>
      </c>
      <c r="AB70" s="132">
        <f>IF(Z70="",0,+IF(OR(ISBLANK(Z70),ISBLANK(AA70),Z70&gt;AA70),"",IF(AND(YEAR(Z70)=YEAR(AA70),MONTH(Z70)=MONTH(AA70)),0,FLOOR((IF(IF(DAY(Z70)=1, Z70,DATE(YEAR(Z70),MONTH(Z70)+1,1))&lt;IF(AA70= DATE(YEAR(AA70),MONTH(AA70)+1,DAY(0)), AA70, DATE(YEAR(AA70), MONTH(AA70),1)),DATEDIF(IF(DAY(Z70)=1, Z70,DATE(YEAR(Z70),MONTH(Z70)+1,1)),IF(AA70= DATE(YEAR(AA70),MONTH(AA70)+1,DAY(0)), AA70+1, DATE(YEAR(AA70), MONTH(AA70),1)),"M"),0) + FLOOR((DATEDIF(Z70,IF(DAY(Z70)=1,Z70,DATE(YEAR(Z70),MONTH(Z70)+1,1)),"D") + DATEDIF(IF(AA70=DATE(YEAR(AA70),MONTH(AA70)+1,DAY(0)),AA70,DATE(YEAR(AA70), MONTH(AA70),0)),AA70,"D"))/30,1))/12,1))))</f>
        <v>0</v>
      </c>
      <c r="AC70" s="133">
        <f>IF(Z70="",0,+IF(OR(ISBLANK(Z70),ISBLANK(AA70),ISBLANK(AA70),Z70&gt;AA70),"",IF(AND(YEAR(Z70)=YEAR(AA70), MONTH(Z70)=MONTH(AA70),NOT(AND(DAY(Z70)=1,AA70=DATE(YEAR(AA70),MONTH(AA70+1),DAY(0))))),0,MOD(IF(IF(DAY(Z70)=1, Z70,DATE(YEAR(Z70),MONTH(Z70)+1,1))&lt;IF(AA70= DATE(YEAR(AA70),MONTH(AA70)+1,DAY(0)), AA70, DATE(YEAR(AA70), MONTH(AA70),1)),DATEDIF(IF(DAY(Z70)=1, Z70,DATE(YEAR(Z70),MONTH(Z70)+1,1)),IF(AA70= DATE(YEAR(AA70),MONTH(AA70)+1,DAY(0)), AA70+1, DATE(YEAR(AA70), MONTH(AA70),1)),"M"),0) + FLOOR((DATEDIF(Z70,IF(DAY(Z70)=1,Z70,DATE(YEAR(Z70),MONTH(Z70)+1,1)),"D") + DATEDIF(IF(AA70=DATE(YEAR(AA70),MONTH(AA70)+1,DAY(0)),AA70,DATE(YEAR(AA70), MONTH(AA70),0)),AA70,"D"))/30,1),12))))</f>
        <v>0</v>
      </c>
      <c r="AD70" s="129">
        <f>IF(Z70="",0,+IF(OR(ISBLANK(Z70),ISBLANK(AA70),ISBLANK(AA70),Z70&gt;AA70),"",IF(AND(YEAR(Z70)=YEAR(AA70), MONTH(Z70)=MONTH(AA70),NOT(AND(DAY(Z70)=1,AA70=DATE(YEAR(AA70),MONTH(AA70+1),DAY(0))))),DATEDIF(Z70,AA70,"D")+1, MOD(DATEDIF(Z70,IF(DAY(Z70)=1,Z70,DATE(YEAR(Z70),MONTH(Z70)+1,1)),"D") + DATEDIF(IF(AA70=DATE(YEAR(AA70),MONTH(AA70)+1,DAY(0)),AA70,DATE(YEAR(AA70), MONTH(AA70),0)),AA70,"D"),30))))</f>
        <v>11</v>
      </c>
      <c r="AE70" s="88"/>
      <c r="AF70" s="123" t="str">
        <f>IF($B$70="","",+IF(AND(YEAR($B$70)&lt;2013,YEAR($D$70)&lt;2013),"",IF(AND(YEAR($B$70)&lt;2013,YEAR($D$70)&gt;2012),$AF$69,IF(AND(YEAR($B$70)&gt;2012,YEAR($D$70)&gt;2012),$B$70,""))))</f>
        <v/>
      </c>
      <c r="AG70" s="123" t="str">
        <f>IF($D$70="","",+IF(YEAR($D$70)&lt;2013,"",$D$70))</f>
        <v/>
      </c>
      <c r="AH70" s="132">
        <f>IF(AF70="",0,+IF(OR(ISBLANK(AF70),ISBLANK(AG70),AF70&gt;AG70),"",IF(AND(YEAR(AF70)=YEAR(AG70),MONTH(AF70)=MONTH(AG70)),0,FLOOR((IF(IF(DAY(AF70)=1, AF70,DATE(YEAR(AF70),MONTH(AF70)+1,1))&lt;IF(AG70= DATE(YEAR(AG70),MONTH(AG70)+1,DAY(0)), AG70, DATE(YEAR(AG70), MONTH(AG70),1)),DATEDIF(IF(DAY(AF70)=1, AF70,DATE(YEAR(AF70),MONTH(AF70)+1,1)),IF(AG70= DATE(YEAR(AG70),MONTH(AG70)+1,DAY(0)), AG70+1, DATE(YEAR(AG70), MONTH(AG70),1)),"M"),0) + FLOOR((DATEDIF(AF70,IF(DAY(AF70)=1,AF70,DATE(YEAR(AF70),MONTH(AF70)+1,1)),"D") + DATEDIF(IF(AG70=DATE(YEAR(AG70),MONTH(AG70)+1,DAY(0)),AG70,DATE(YEAR(AG70), MONTH(AG70),0)),AG70,"D"))/30,1))/12,1))))</f>
        <v>0</v>
      </c>
      <c r="AI70" s="133">
        <f>IF(AF70="",0,+IF(OR(ISBLANK(AF70),ISBLANK(AG70),ISBLANK(AG70),AF70&gt;AG70),"",IF(AND(YEAR(AF70)=YEAR(AG70), MONTH(AF70)=MONTH(AG70),NOT(AND(DAY(AF70)=1,AG70=DATE(YEAR(AG70),MONTH(AG70+1),DAY(0))))),0,MOD(IF(IF(DAY(AF70)=1, AF70,DATE(YEAR(AF70),MONTH(AF70)+1,1))&lt;IF(AG70= DATE(YEAR(AG70),MONTH(AG70)+1,DAY(0)), AG70, DATE(YEAR(AG70), MONTH(AG70),1)),DATEDIF(IF(DAY(AF70)=1, AF70,DATE(YEAR(AF70),MONTH(AF70)+1,1)),IF(AG70= DATE(YEAR(AG70),MONTH(AG70)+1,DAY(0)), AG70+1, DATE(YEAR(AG70), MONTH(AG70),1)),"M"),0) + FLOOR((DATEDIF(AF70,IF(DAY(AF70)=1,AF70,DATE(YEAR(AF70),MONTH(AF70)+1,1)),"D") + DATEDIF(IF(AG70=DATE(YEAR(AG70),MONTH(AG70)+1,DAY(0)),AG70,DATE(YEAR(AG70), MONTH(AG70),0)),AG70,"D"))/30,1),12))))</f>
        <v>0</v>
      </c>
    </row>
    <row r="71" spans="1:35">
      <c r="B71" s="355">
        <v>41239</v>
      </c>
      <c r="C71" s="356"/>
      <c r="D71" s="357">
        <v>41243</v>
      </c>
      <c r="E71" s="358"/>
      <c r="F71" s="358"/>
      <c r="G71" s="359"/>
      <c r="H71" s="246">
        <v>0</v>
      </c>
      <c r="I71" s="247"/>
      <c r="J71" s="26">
        <v>0</v>
      </c>
      <c r="K71" s="360">
        <v>5</v>
      </c>
      <c r="L71" s="362"/>
      <c r="M71" s="361"/>
      <c r="N71" s="363" t="s">
        <v>234</v>
      </c>
      <c r="O71" s="364"/>
      <c r="P71" s="364"/>
      <c r="Q71" s="364"/>
      <c r="R71" s="364"/>
      <c r="S71" s="364"/>
      <c r="T71" s="364"/>
      <c r="U71" s="364"/>
      <c r="V71" s="364"/>
      <c r="W71" s="364"/>
      <c r="X71" s="365"/>
      <c r="Z71" s="123" t="str">
        <f>IF($B$86="","",+IF(AND(YEAR($B$86)&lt;2013,YEAR($D$86)&lt;2013),$B$86,IF(AND(YEAR($B$86)&lt;2013,YEAR($D$86)&gt;2012),$B$86,IF(AND(YEAR($B$86)&gt;2012,YEAR($D$86)&gt;2012),""))))</f>
        <v/>
      </c>
      <c r="AA71" s="123" t="str">
        <f>IF(OR($D$86="",AND(YEAR($B$86)&gt;2012,YEAR($D$86)&gt;2012)),"",+IF(YEAR($D$86)&lt;2013,$D$86,IF(AND(YEAR($B$86)&lt;2013,YEAR($D$86)&gt;2012),$AA$69)))</f>
        <v/>
      </c>
      <c r="AB71" s="132">
        <f>IF(Z71="",0,+IF(OR(ISBLANK(Z71),ISBLANK(AA71),Z71&gt;AA71),"",IF(AND(YEAR(Z71)=YEAR(AA71),MONTH(Z71)=MONTH(AA71)),0,FLOOR((IF(IF(DAY(Z71)=1,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MONTH(AA71),0)),AA71,"D"))/30,1))/12,1))))</f>
        <v>0</v>
      </c>
      <c r="AC71" s="133">
        <f>IF(Z71="",0,+IF(OR(ISBLANK(Z71),ISBLANK(AA71),ISBLANK(AA71),Z71&gt;AA71),"",IF(AND(YEAR(Z71)=YEAR(AA71), MONTH(Z71)=MONTH(AA71),NOT(AND(DAY(Z71)=1,AA71=DATE(YEAR(AA71),MONTH(AA71+1),DAY(0))))),0,MOD(IF(IF(DAY(Z71)=1, Z71,DATE(YEAR(Z71),MONTH(Z71)+1,1))&lt;IF(AA71= DATE(YEAR(AA71),MONTH(AA71)+1,DAY(0)), AA71, DATE(YEAR(AA71), MONTH(AA71),1)),DATEDIF(IF(DAY(Z71)=1, Z71,DATE(YEAR(Z71),MONTH(Z71)+1,1)),IF(AA71= DATE(YEAR(AA71),MONTH(AA71)+1,DAY(0)), AA71+1, DATE(YEAR(AA71), MONTH(AA71),1)),"M"),0) + FLOOR((DATEDIF(Z71,IF(DAY(Z71)=1,Z71,DATE(YEAR(Z71),MONTH(Z71)+1,1)),"D") + DATEDIF(IF(AA71=DATE(YEAR(AA71),MONTH(AA71)+1,DAY(0)),AA71,DATE(YEAR(AA71), MONTH(AA71),0)),AA71,"D"))/30,1),12))))</f>
        <v>0</v>
      </c>
      <c r="AD71" s="129">
        <f>IF(Z71="",0,+IF(OR(ISBLANK(Z71),ISBLANK(AA71),ISBLANK(AA71),Z71&gt;AA71),"",IF(AND(YEAR(Z71)=YEAR(AA71), MONTH(Z71)=MONTH(AA71),NOT(AND(DAY(Z71)=1,AA71=DATE(YEAR(AA71),MONTH(AA71+1),DAY(0))))),DATEDIF(Z71,AA71,"D")+1, MOD(DATEDIF(Z71,IF(DAY(Z71)=1,Z71,DATE(YEAR(Z71),MONTH(Z71)+1,1)),"D") + DATEDIF(IF(AA71=DATE(YEAR(AA71),MONTH(AA71)+1,DAY(0)),AA71,DATE(YEAR(AA71), MONTH(AA71),0)),AA71,"D"),30))))</f>
        <v>0</v>
      </c>
      <c r="AE71" s="88"/>
      <c r="AF71" s="123" t="str">
        <f>IF($B86="","",+IF(AND(YEAR($B86)&lt;2013,YEAR($D86)&lt;2013),"",IF(AND(YEAR($B86)&lt;2013,YEAR($D86)&gt;2012),$AF$69,IF(AND(YEAR($B86)&gt;2012,YEAR($D86)&gt;2012),$B86,""))))</f>
        <v/>
      </c>
      <c r="AG71" s="123" t="str">
        <f>IF($D86="","",+IF(YEAR($D86)&lt;2013,"",$D86))</f>
        <v/>
      </c>
      <c r="AH71" s="132">
        <f>IF(AF71="",0,+IF(OR(ISBLANK(AF71),ISBLANK(AG71),AF71&gt;AG71),"",IF(AND(YEAR(AF71)=YEAR(AG71),MONTH(AF71)=MONTH(AG71)),0,FLOOR((IF(IF(DAY(AF71)=1,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MONTH(AG71),0)),AG71,"D"))/30,1))/12,1))))</f>
        <v>0</v>
      </c>
      <c r="AI71" s="133">
        <f>IF(AF71="",0,+IF(OR(ISBLANK(AF71),ISBLANK(AG71),ISBLANK(AG71),AF71&gt;AG71),"",IF(AND(YEAR(AF71)=YEAR(AG71), MONTH(AF71)=MONTH(AG71),NOT(AND(DAY(AF71)=1,AG71=DATE(YEAR(AG71),MONTH(AG71+1),DAY(0))))),0,MOD(IF(IF(DAY(AF71)=1, AF71,DATE(YEAR(AF71),MONTH(AF71)+1,1))&lt;IF(AG71= DATE(YEAR(AG71),MONTH(AG71)+1,DAY(0)), AG71, DATE(YEAR(AG71), MONTH(AG71),1)),DATEDIF(IF(DAY(AF71)=1, AF71,DATE(YEAR(AF71),MONTH(AF71)+1,1)),IF(AG71= DATE(YEAR(AG71),MONTH(AG71)+1,DAY(0)), AG71+1, DATE(YEAR(AG71), MONTH(AG71),1)),"M"),0) + FLOOR((DATEDIF(AF71,IF(DAY(AF71)=1,AF71,DATE(YEAR(AF71),MONTH(AF71)+1,1)),"D") + DATEDIF(IF(AG71=DATE(YEAR(AG71),MONTH(AG71)+1,DAY(0)),AG71,DATE(YEAR(AG71), MONTH(AG71),0)),AG71,"D"))/30,1),12))))</f>
        <v>0</v>
      </c>
    </row>
    <row r="72" spans="1:35">
      <c r="B72" s="355">
        <v>41244</v>
      </c>
      <c r="C72" s="356"/>
      <c r="D72" s="357">
        <v>41252</v>
      </c>
      <c r="E72" s="358"/>
      <c r="F72" s="358"/>
      <c r="G72" s="359"/>
      <c r="H72" s="246">
        <v>0</v>
      </c>
      <c r="I72" s="247"/>
      <c r="J72" s="26">
        <v>0</v>
      </c>
      <c r="K72" s="360">
        <v>9</v>
      </c>
      <c r="L72" s="362"/>
      <c r="M72" s="361"/>
      <c r="N72" s="363" t="s">
        <v>234</v>
      </c>
      <c r="O72" s="364"/>
      <c r="P72" s="364"/>
      <c r="Q72" s="364"/>
      <c r="R72" s="364"/>
      <c r="S72" s="364"/>
      <c r="T72" s="364"/>
      <c r="U72" s="364"/>
      <c r="V72" s="364"/>
      <c r="W72" s="364"/>
      <c r="X72" s="365"/>
      <c r="Z72" s="123" t="str">
        <f t="shared" ref="Z72:Z81" si="8">IF($B$86="","",+IF(AND(YEAR($B$86)&lt;2013,YEAR($D$86)&lt;2013),$B$86,IF(AND(YEAR($B$86)&lt;2013,YEAR($D$86)&gt;2012),$B$86,IF(AND(YEAR($B$86)&gt;2012,YEAR($D$86)&gt;2012),""))))</f>
        <v/>
      </c>
      <c r="AA72" s="123" t="str">
        <f t="shared" ref="AA72:AA81" si="9">IF(OR($D$86="",AND(YEAR($B$86)&gt;2012,YEAR($D$86)&gt;2012)),"",+IF(YEAR($D$86)&lt;2013,$D$86,IF(AND(YEAR($B$86)&lt;2013,YEAR($D$86)&gt;2012),$AA$69)))</f>
        <v/>
      </c>
      <c r="AB72" s="132">
        <f>IF(Z72="",0,+IF(OR(ISBLANK(Z72),ISBLANK(AA72),Z72&gt;AA72),"",IF(AND(YEAR(Z72)=YEAR(AA72),MONTH(Z72)=MONTH(AA72)),0,FLOOR((IF(IF(DAY(Z72)=1,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MONTH(AA72),0)),AA72,"D"))/30,1))/12,1))))</f>
        <v>0</v>
      </c>
      <c r="AC72" s="133">
        <f t="shared" ref="AC72:AC85" si="10">IF(Z72="",0,+IF(OR(ISBLANK(Z72),ISBLANK(AA72),ISBLANK(AA72),Z72&gt;AA72),"",IF(AND(YEAR(Z72)=YEAR(AA72), MONTH(Z72)=MONTH(AA72),NOT(AND(DAY(Z72)=1,AA72=DATE(YEAR(AA72),MONTH(AA72+1),DAY(0))))),0,MOD(IF(IF(DAY(Z72)=1, Z72,DATE(YEAR(Z72),MONTH(Z72)+1,1))&lt;IF(AA72= DATE(YEAR(AA72),MONTH(AA72)+1,DAY(0)), AA72, DATE(YEAR(AA72), MONTH(AA72),1)),DATEDIF(IF(DAY(Z72)=1, Z72,DATE(YEAR(Z72),MONTH(Z72)+1,1)),IF(AA72= DATE(YEAR(AA72),MONTH(AA72)+1,DAY(0)), AA72+1, DATE(YEAR(AA72), MONTH(AA72),1)),"M"),0) + FLOOR((DATEDIF(Z72,IF(DAY(Z72)=1,Z72,DATE(YEAR(Z72),MONTH(Z72)+1,1)),"D") + DATEDIF(IF(AA72=DATE(YEAR(AA72),MONTH(AA72)+1,DAY(0)),AA72,DATE(YEAR(AA72), MONTH(AA72),0)),AA72,"D"))/30,1),12))))</f>
        <v>0</v>
      </c>
      <c r="AD72" s="129">
        <f t="shared" ref="AD72:AD85" si="11">IF(Z72="",0,+IF(OR(ISBLANK(Z72),ISBLANK(AA72),ISBLANK(AA72),Z72&gt;AA72),"",IF(AND(YEAR(Z72)=YEAR(AA72), MONTH(Z72)=MONTH(AA72),NOT(AND(DAY(Z72)=1,AA72=DATE(YEAR(AA72),MONTH(AA72+1),DAY(0))))),DATEDIF(Z72,AA72,"D")+1, MOD(DATEDIF(Z72,IF(DAY(Z72)=1,Z72,DATE(YEAR(Z72),MONTH(Z72)+1,1)),"D") + DATEDIF(IF(AA72=DATE(YEAR(AA72),MONTH(AA72)+1,DAY(0)),AA72,DATE(YEAR(AA72), MONTH(AA72),0)),AA72,"D"),30))))</f>
        <v>0</v>
      </c>
      <c r="AE72" s="88"/>
      <c r="AF72" s="123" t="str">
        <f>IF($B87="","",+IF(AND(YEAR($B87)&lt;2013,YEAR($D87)&lt;2013),"",IF(AND(YEAR($B87)&lt;2013,YEAR($D87)&gt;2012),$AF$69,IF(AND(YEAR($B87)&gt;2012,YEAR($D87)&gt;2012),$B87,""))))</f>
        <v/>
      </c>
      <c r="AG72" s="123" t="str">
        <f>IF($D87="","",+IF(YEAR($D87)&lt;2013,"",$D87))</f>
        <v/>
      </c>
      <c r="AH72" s="132">
        <f t="shared" ref="AH72:AH75" si="12">IF(AF72="",0,+IF(OR(ISBLANK(AF72),ISBLANK(AG72),AF72&gt;AG72),"",IF(AND(YEAR(AF72)=YEAR(AG72),MONTH(AF72)=MONTH(AG72)),0,FLOOR((IF(IF(DAY(AF72)=1,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MONTH(AG72),0)),AG72,"D"))/30,1))/12,1))))</f>
        <v>0</v>
      </c>
      <c r="AI72" s="133">
        <f t="shared" ref="AI72:AI75" si="13">IF(AF72="",0,+IF(OR(ISBLANK(AF72),ISBLANK(AG72),ISBLANK(AG72),AF72&gt;AG72),"",IF(AND(YEAR(AF72)=YEAR(AG72), MONTH(AF72)=MONTH(AG72),NOT(AND(DAY(AF72)=1,AG72=DATE(YEAR(AG72),MONTH(AG72+1),DAY(0))))),0,MOD(IF(IF(DAY(AF72)=1, AF72,DATE(YEAR(AF72),MONTH(AF72)+1,1))&lt;IF(AG72= DATE(YEAR(AG72),MONTH(AG72)+1,DAY(0)), AG72, DATE(YEAR(AG72), MONTH(AG72),1)),DATEDIF(IF(DAY(AF72)=1, AF72,DATE(YEAR(AF72),MONTH(AF72)+1,1)),IF(AG72= DATE(YEAR(AG72),MONTH(AG72)+1,DAY(0)), AG72+1, DATE(YEAR(AG72), MONTH(AG72),1)),"M"),0) + FLOOR((DATEDIF(AF72,IF(DAY(AF72)=1,AF72,DATE(YEAR(AF72),MONTH(AF72)+1,1)),"D") + DATEDIF(IF(AG72=DATE(YEAR(AG72),MONTH(AG72)+1,DAY(0)),AG72,DATE(YEAR(AG72), MONTH(AG72),0)),AG72,"D"))/30,1),12))))</f>
        <v>0</v>
      </c>
    </row>
    <row r="73" spans="1:35">
      <c r="B73" s="355">
        <v>42266</v>
      </c>
      <c r="C73" s="356"/>
      <c r="D73" s="357">
        <v>42266</v>
      </c>
      <c r="E73" s="358"/>
      <c r="F73" s="358"/>
      <c r="G73" s="359"/>
      <c r="H73" s="246">
        <v>0</v>
      </c>
      <c r="I73" s="247"/>
      <c r="J73" s="26">
        <v>0</v>
      </c>
      <c r="K73" s="360">
        <v>1</v>
      </c>
      <c r="L73" s="362"/>
      <c r="M73" s="361"/>
      <c r="N73" s="363" t="s">
        <v>234</v>
      </c>
      <c r="O73" s="364"/>
      <c r="P73" s="364"/>
      <c r="Q73" s="364"/>
      <c r="R73" s="364"/>
      <c r="S73" s="364"/>
      <c r="T73" s="364"/>
      <c r="U73" s="364"/>
      <c r="V73" s="364"/>
      <c r="W73" s="364"/>
      <c r="X73" s="365"/>
      <c r="Z73" s="123" t="str">
        <f t="shared" si="8"/>
        <v/>
      </c>
      <c r="AA73" s="123" t="str">
        <f t="shared" si="9"/>
        <v/>
      </c>
      <c r="AB73" s="132">
        <f t="shared" ref="AB73:AB85" si="14">IF(Z73="",0,+IF(OR(ISBLANK(Z73),ISBLANK(AA73),Z73&gt;AA73),"",IF(AND(YEAR(Z73)=YEAR(AA73),MONTH(Z73)=MONTH(AA73)),0,FLOOR((IF(IF(DAY(Z73)=1, Z73,DATE(YEAR(Z73),MONTH(Z73)+1,1))&lt;IF(AA73= DATE(YEAR(AA73),MONTH(AA73)+1,DAY(0)), AA73, DATE(YEAR(AA73), MONTH(AA73),1)),DATEDIF(IF(DAY(Z73)=1, Z73,DATE(YEAR(Z73),MONTH(Z73)+1,1)),IF(AA73= DATE(YEAR(AA73),MONTH(AA73)+1,DAY(0)), AA73+1, DATE(YEAR(AA73), MONTH(AA73),1)),"M"),0) + FLOOR((DATEDIF(Z73,IF(DAY(Z73)=1,Z73,DATE(YEAR(Z73),MONTH(Z73)+1,1)),"D") + DATEDIF(IF(AA73=DATE(YEAR(AA73),MONTH(AA73)+1,DAY(0)),AA73,DATE(YEAR(AA73), MONTH(AA73),0)),AA73,"D"))/30,1))/12,1))))</f>
        <v>0</v>
      </c>
      <c r="AC73" s="133">
        <f t="shared" si="10"/>
        <v>0</v>
      </c>
      <c r="AD73" s="129">
        <f t="shared" si="11"/>
        <v>0</v>
      </c>
      <c r="AE73" s="88"/>
      <c r="AF73" s="123" t="str">
        <f t="shared" ref="AF73" si="15">IF($B88="","",+IF(AND(YEAR($B88)&lt;2013,YEAR($D88)&lt;2013),"",IF(AND(YEAR($B88)&lt;2013,YEAR($D88)&gt;2012),$AF$69,IF(AND(YEAR($B88)&gt;2012,YEAR($D88)&gt;2012),$B88,""))))</f>
        <v/>
      </c>
      <c r="AG73" s="123" t="str">
        <f t="shared" ref="AG73" si="16">IF($D88="","",+IF(YEAR($D88)&lt;2013,"",$D88))</f>
        <v/>
      </c>
      <c r="AH73" s="132">
        <f t="shared" si="12"/>
        <v>0</v>
      </c>
      <c r="AI73" s="133">
        <f t="shared" si="13"/>
        <v>0</v>
      </c>
    </row>
    <row r="74" spans="1:35">
      <c r="B74" s="355">
        <v>42423</v>
      </c>
      <c r="C74" s="356"/>
      <c r="D74" s="357">
        <v>42423</v>
      </c>
      <c r="E74" s="358"/>
      <c r="F74" s="358"/>
      <c r="G74" s="359"/>
      <c r="H74" s="246">
        <v>0</v>
      </c>
      <c r="I74" s="247"/>
      <c r="J74" s="26">
        <v>0</v>
      </c>
      <c r="K74" s="360">
        <v>1</v>
      </c>
      <c r="L74" s="362"/>
      <c r="M74" s="361"/>
      <c r="N74" s="363" t="s">
        <v>233</v>
      </c>
      <c r="O74" s="364"/>
      <c r="P74" s="364"/>
      <c r="Q74" s="364"/>
      <c r="R74" s="364"/>
      <c r="S74" s="364"/>
      <c r="T74" s="364"/>
      <c r="U74" s="364"/>
      <c r="V74" s="364"/>
      <c r="W74" s="364"/>
      <c r="X74" s="365"/>
      <c r="Z74" s="123" t="str">
        <f t="shared" si="8"/>
        <v/>
      </c>
      <c r="AA74" s="123" t="str">
        <f t="shared" si="9"/>
        <v/>
      </c>
      <c r="AB74" s="132">
        <f t="shared" si="14"/>
        <v>0</v>
      </c>
      <c r="AC74" s="133">
        <f t="shared" si="10"/>
        <v>0</v>
      </c>
      <c r="AD74" s="129">
        <f t="shared" si="11"/>
        <v>0</v>
      </c>
      <c r="AE74" s="88"/>
      <c r="AF74" s="123" t="str">
        <f>IF($B88="","",+IF(AND(YEAR($B88)&lt;2013,YEAR($D88)&lt;2013),"",IF(AND(YEAR($B88)&lt;2013,YEAR($D88)&gt;2012),$AF$69,IF(AND(YEAR($B88)&gt;2012,YEAR($D88)&gt;2012),$B88,""))))</f>
        <v/>
      </c>
      <c r="AG74" s="123" t="str">
        <f>IF($D88="","",+IF(YEAR($D88)&lt;2013,"",$D88))</f>
        <v/>
      </c>
      <c r="AH74" s="132">
        <f t="shared" si="12"/>
        <v>0</v>
      </c>
      <c r="AI74" s="133">
        <f t="shared" si="13"/>
        <v>0</v>
      </c>
    </row>
    <row r="75" spans="1:35" ht="15.75" thickBot="1">
      <c r="B75" s="355">
        <v>42451</v>
      </c>
      <c r="C75" s="356"/>
      <c r="D75" s="357">
        <v>42458</v>
      </c>
      <c r="E75" s="358"/>
      <c r="F75" s="358"/>
      <c r="G75" s="359"/>
      <c r="H75" s="246">
        <v>0</v>
      </c>
      <c r="I75" s="247"/>
      <c r="J75" s="26">
        <v>0</v>
      </c>
      <c r="K75" s="360">
        <v>8</v>
      </c>
      <c r="L75" s="362"/>
      <c r="M75" s="361"/>
      <c r="N75" s="363" t="s">
        <v>233</v>
      </c>
      <c r="O75" s="364"/>
      <c r="P75" s="364"/>
      <c r="Q75" s="364"/>
      <c r="R75" s="364"/>
      <c r="S75" s="364"/>
      <c r="T75" s="364"/>
      <c r="U75" s="364"/>
      <c r="V75" s="364"/>
      <c r="W75" s="364"/>
      <c r="X75" s="365"/>
      <c r="Z75" s="123" t="str">
        <f t="shared" si="8"/>
        <v/>
      </c>
      <c r="AA75" s="123" t="str">
        <f t="shared" si="9"/>
        <v/>
      </c>
      <c r="AB75" s="132">
        <f>IF(Z75="",0,+IF(OR(ISBLANK(Z75),ISBLANK(AA75),Z75&gt;AA75),"",IF(AND(YEAR(Z75)=YEAR(AA75),MONTH(Z75)=MONTH(AA75)),0,FLOOR((IF(IF(DAY(Z75)=1, Z75,DATE(YEAR(Z75),MONTH(Z75)+1,1))&lt;IF(AA75= DATE(YEAR(AA75),MONTH(AA75)+1,DAY(0)), AA75, DATE(YEAR(AA75), MONTH(AA75),1)),DATEDIF(IF(DAY(Z75)=1, Z75,DATE(YEAR(Z75),MONTH(Z75)+1,1)),IF(AA75= DATE(YEAR(AA75),MONTH(AA75)+1,DAY(0)), AA75+1, DATE(YEAR(AA75), MONTH(AA75),1)),"M"),0) + FLOOR((DATEDIF(Z75,IF(DAY(Z75)=1,Z75,DATE(YEAR(Z75),MONTH(Z75)+1,1)),"D") + DATEDIF(IF(AA75=DATE(YEAR(AA75),MONTH(AA75)+1,DAY(0)),AA75,DATE(YEAR(AA75), MONTH(AA75),0)),AA75,"D"))/30,1))/12,1))))</f>
        <v>0</v>
      </c>
      <c r="AC75" s="133">
        <f t="shared" si="10"/>
        <v>0</v>
      </c>
      <c r="AD75" s="129">
        <f t="shared" si="11"/>
        <v>0</v>
      </c>
      <c r="AE75" s="88"/>
      <c r="AF75" s="123" t="str">
        <f>IF($B89="","",+IF(AND(YEAR($B89)&lt;2013,YEAR($D89)&lt;2013),"",IF(AND(YEAR($B89)&lt;2013,YEAR($D89)&gt;2012),$AF$69,IF(AND(YEAR($B89)&gt;2012,YEAR($D89)&gt;2012),$B89,""))))</f>
        <v/>
      </c>
      <c r="AG75" s="123" t="str">
        <f>IF($D$89="","",+IF(YEAR($D$89)&gt;2012,$D$30,$D$89))</f>
        <v/>
      </c>
      <c r="AH75" s="132">
        <f t="shared" si="12"/>
        <v>0</v>
      </c>
      <c r="AI75" s="133">
        <f t="shared" si="13"/>
        <v>0</v>
      </c>
    </row>
    <row r="76" spans="1:35" ht="15.75" thickBot="1">
      <c r="B76" s="355"/>
      <c r="C76" s="356"/>
      <c r="D76" s="357"/>
      <c r="E76" s="358"/>
      <c r="F76" s="358"/>
      <c r="G76" s="359"/>
      <c r="H76" s="360" t="str">
        <f t="shared" ref="H75:H89" si="17">+IF(OR(ISBLANK(B76),ISBLANK(D76),B76&gt;D76),"",IF(AND(YEAR(B76)=YEAR(D76),MONTH(B76)=MONTH(D76)),0,FLOOR((IF(IF(DAY(B76)=1,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MONTH(D76),0)),D76,"D"))/30,1))/12,1)))</f>
        <v/>
      </c>
      <c r="I76" s="361"/>
      <c r="J76" s="29" t="str">
        <f t="shared" ref="J72:J89" si="18">+IF(OR(ISBLANK(B76),ISBLANK(D76),ISBLANK(D76),B76&gt;D76),"",IF(AND(YEAR(B76)=YEAR(D76), MONTH(B76)=MONTH(D76),NOT(AND(DAY(B76)=1,D76=DATE(YEAR(D76),MONTH(D76+1),DAY(0))))),0,MOD(IF(IF(DAY(B76)=1, B76,DATE(YEAR(B76),MONTH(B76)+1,1))&lt;IF(D76= DATE(YEAR(D76),MONTH(D76)+1,DAY(0)), D76, DATE(YEAR(D76), MONTH(D76),1)),DATEDIF(IF(DAY(B76)=1, B76,DATE(YEAR(B76),MONTH(B76)+1,1)),IF(D76= DATE(YEAR(D76),MONTH(D76)+1,DAY(0)), D76+1, DATE(YEAR(D76), MONTH(D76),1)),"M"),0) + FLOOR((DATEDIF(B76,IF(DAY(B76)=1,B76,DATE(YEAR(B76),MONTH(B76)+1,1)),"D") + DATEDIF(IF(D76=DATE(YEAR(D76),MONTH(D76)+1,DAY(0)),D76,DATE(YEAR(D76), MONTH(D76),0)),D76,"D"))/30,1),12)))</f>
        <v/>
      </c>
      <c r="K76" s="360" t="str">
        <f t="shared" ref="K72:K89" si="19">+IF(OR(ISBLANK(B76),ISBLANK(D76),ISBLANK(D76),B76&gt;D76),"",IF(AND(YEAR(B76)=YEAR(D76), MONTH(B76)=MONTH(D76),NOT(AND(DAY(B76)=1,D76=DATE(YEAR(D76),MONTH(D76+1),DAY(0))))),DATEDIF(B76,D76,"D")+1, MOD(DATEDIF(B76,IF(DAY(B76)=1,B76,DATE(YEAR(B76),MONTH(B76)+1,1)),"D") + DATEDIF(IF(D76=DATE(YEAR(D76),MONTH(D76)+1,DAY(0)),D76,DATE(YEAR(D76), MONTH(D76),0)),D76,"D"),30)))</f>
        <v/>
      </c>
      <c r="L76" s="362"/>
      <c r="M76" s="361"/>
      <c r="N76" s="363"/>
      <c r="O76" s="364"/>
      <c r="P76" s="364"/>
      <c r="Q76" s="364"/>
      <c r="R76" s="364"/>
      <c r="S76" s="364"/>
      <c r="T76" s="364"/>
      <c r="U76" s="364"/>
      <c r="V76" s="364"/>
      <c r="W76" s="364"/>
      <c r="X76" s="365"/>
      <c r="Z76" s="123" t="str">
        <f t="shared" si="8"/>
        <v/>
      </c>
      <c r="AA76" s="123" t="str">
        <f t="shared" si="9"/>
        <v/>
      </c>
      <c r="AB76" s="132">
        <f>IF(Z76="",0,+IF(OR(ISBLANK(Z76),ISBLANK(AA76),Z76&gt;AA76),"",IF(AND(YEAR(Z76)=YEAR(AA76),MONTH(Z76)=MONTH(AA76)),0,FLOOR((IF(IF(DAY(Z76)=1, Z76,DATE(YEAR(Z76),MONTH(Z76)+1,1))&lt;IF(AA76= DATE(YEAR(AA76),MONTH(AA76)+1,DAY(0)), AA76, DATE(YEAR(AA76), MONTH(AA76),1)),DATEDIF(IF(DAY(Z76)=1, Z76,DATE(YEAR(Z76),MONTH(Z76)+1,1)),IF(AA76= DATE(YEAR(AA76),MONTH(AA76)+1,DAY(0)), AA76+1, DATE(YEAR(AA76), MONTH(AA76),1)),"M"),0) + FLOOR((DATEDIF(Z76,IF(DAY(Z76)=1,Z76,DATE(YEAR(Z76),MONTH(Z76)+1,1)),"D") + DATEDIF(IF(AA76=DATE(YEAR(AA76),MONTH(AA76)+1,DAY(0)),AA76,DATE(YEAR(AA76), MONTH(AA76),0)),AA76,"D"))/30,1))/12,1))))</f>
        <v>0</v>
      </c>
      <c r="AC76" s="133">
        <f t="shared" si="10"/>
        <v>0</v>
      </c>
      <c r="AD76" s="129">
        <f t="shared" si="11"/>
        <v>0</v>
      </c>
      <c r="AE76" s="88"/>
      <c r="AF76" s="123" t="str">
        <f t="shared" ref="AF76" si="20">IF($B90="","",+IF(AND(YEAR($B90)&lt;2013,YEAR($D90)&lt;2013),"",IF(AND(YEAR($B90)&lt;2013,YEAR($D90)&gt;2012),$AF$69,IF(AND(YEAR($B90)&gt;2012,YEAR($D90)&gt;2012),$B90,""))))</f>
        <v/>
      </c>
      <c r="AG76" s="123" t="str">
        <f t="shared" ref="AG76" si="21">IF($D$89="","",+IF(YEAR($D$89)&gt;2012,$D$30,$D$89))</f>
        <v/>
      </c>
      <c r="AH76" s="135" t="e">
        <f>SUM(AH70:AH75) + FLOOR((SUM(AI70:AI75) + FLOOR(SUM(#REF!)/30,1))/12,1)</f>
        <v>#REF!</v>
      </c>
      <c r="AI76" s="136">
        <f>MOD((SUM(AI70:AI75) + FLOOR(SUM(AH70:AH75)/30,1)),12)</f>
        <v>0</v>
      </c>
    </row>
    <row r="77" spans="1:35">
      <c r="B77" s="355"/>
      <c r="C77" s="356"/>
      <c r="D77" s="357"/>
      <c r="E77" s="358"/>
      <c r="F77" s="358"/>
      <c r="G77" s="359"/>
      <c r="H77" s="360"/>
      <c r="I77" s="361"/>
      <c r="J77" s="29"/>
      <c r="K77" s="360"/>
      <c r="L77" s="362"/>
      <c r="M77" s="361"/>
      <c r="N77" s="363"/>
      <c r="O77" s="364"/>
      <c r="P77" s="364"/>
      <c r="Q77" s="364"/>
      <c r="R77" s="364"/>
      <c r="S77" s="364"/>
      <c r="T77" s="364"/>
      <c r="U77" s="364"/>
      <c r="V77" s="364"/>
      <c r="W77" s="364"/>
      <c r="X77" s="365"/>
      <c r="Z77" s="123" t="str">
        <f t="shared" si="8"/>
        <v/>
      </c>
      <c r="AA77" s="123" t="str">
        <f t="shared" si="9"/>
        <v/>
      </c>
      <c r="AB77" s="132">
        <f>IF(Z77="",0,+IF(OR(ISBLANK(Z77),ISBLANK(AA77),Z77&gt;AA77),"",IF(AND(YEAR(Z77)=YEAR(AA77),MONTH(Z77)=MONTH(AA77)),0,FLOOR((IF(IF(DAY(Z77)=1, Z77,DATE(YEAR(Z77),MONTH(Z77)+1,1))&lt;IF(AA77= DATE(YEAR(AA77),MONTH(AA77)+1,DAY(0)), AA77, DATE(YEAR(AA77), MONTH(AA77),1)),DATEDIF(IF(DAY(Z77)=1, Z77,DATE(YEAR(Z77),MONTH(Z77)+1,1)),IF(AA77= DATE(YEAR(AA77),MONTH(AA77)+1,DAY(0)), AA77+1, DATE(YEAR(AA77), MONTH(AA77),1)),"M"),0) + FLOOR((DATEDIF(Z77,IF(DAY(Z77)=1,Z77,DATE(YEAR(Z77),MONTH(Z77)+1,1)),"D") + DATEDIF(IF(AA77=DATE(YEAR(AA77),MONTH(AA77)+1,DAY(0)),AA77,DATE(YEAR(AA77), MONTH(AA77),0)),AA77,"D"))/30,1))/12,1))))</f>
        <v>0</v>
      </c>
      <c r="AC77" s="133">
        <f t="shared" si="10"/>
        <v>0</v>
      </c>
      <c r="AD77" s="129">
        <f t="shared" si="11"/>
        <v>0</v>
      </c>
      <c r="AE77" s="88"/>
      <c r="AF77" s="88"/>
      <c r="AG77" s="88"/>
      <c r="AH77" s="88"/>
      <c r="AI77" s="88"/>
    </row>
    <row r="78" spans="1:35">
      <c r="B78" s="355"/>
      <c r="C78" s="356"/>
      <c r="D78" s="357"/>
      <c r="E78" s="358"/>
      <c r="F78" s="358"/>
      <c r="G78" s="359"/>
      <c r="H78" s="360"/>
      <c r="I78" s="361"/>
      <c r="J78" s="29"/>
      <c r="K78" s="360"/>
      <c r="L78" s="362"/>
      <c r="M78" s="361"/>
      <c r="N78" s="363"/>
      <c r="O78" s="364"/>
      <c r="P78" s="364"/>
      <c r="Q78" s="364"/>
      <c r="R78" s="364"/>
      <c r="S78" s="364"/>
      <c r="T78" s="364"/>
      <c r="U78" s="364"/>
      <c r="V78" s="364"/>
      <c r="W78" s="364"/>
      <c r="X78" s="365"/>
      <c r="Z78" s="123" t="str">
        <f t="shared" si="8"/>
        <v/>
      </c>
      <c r="AA78" s="123" t="str">
        <f t="shared" si="9"/>
        <v/>
      </c>
      <c r="AB78" s="132">
        <f>IF(Z78="",0,+IF(OR(ISBLANK(Z78),ISBLANK(AA78),Z78&gt;AA78),"",IF(AND(YEAR(Z78)=YEAR(AA78),MONTH(Z78)=MONTH(AA78)),0,FLOOR((IF(IF(DAY(Z78)=1, Z78,DATE(YEAR(Z78),MONTH(Z78)+1,1))&lt;IF(AA78= DATE(YEAR(AA78),MONTH(AA78)+1,DAY(0)), AA78, DATE(YEAR(AA78), MONTH(AA78),1)),DATEDIF(IF(DAY(Z78)=1, Z78,DATE(YEAR(Z78),MONTH(Z78)+1,1)),IF(AA78= DATE(YEAR(AA78),MONTH(AA78)+1,DAY(0)), AA78+1, DATE(YEAR(AA78), MONTH(AA78),1)),"M"),0) + FLOOR((DATEDIF(Z78,IF(DAY(Z78)=1,Z78,DATE(YEAR(Z78),MONTH(Z78)+1,1)),"D") + DATEDIF(IF(AA78=DATE(YEAR(AA78),MONTH(AA78)+1,DAY(0)),AA78,DATE(YEAR(AA78), MONTH(AA78),0)),AA78,"D"))/30,1))/12,1))))</f>
        <v>0</v>
      </c>
      <c r="AC78" s="133">
        <f t="shared" si="10"/>
        <v>0</v>
      </c>
      <c r="AD78" s="129">
        <f t="shared" si="11"/>
        <v>0</v>
      </c>
      <c r="AE78" s="88"/>
      <c r="AF78" s="88"/>
      <c r="AG78" s="88"/>
      <c r="AH78" s="88"/>
      <c r="AI78" s="88"/>
    </row>
    <row r="79" spans="1:35">
      <c r="B79" s="355"/>
      <c r="C79" s="356"/>
      <c r="D79" s="357"/>
      <c r="E79" s="358"/>
      <c r="F79" s="358"/>
      <c r="G79" s="359"/>
      <c r="H79" s="360"/>
      <c r="I79" s="361"/>
      <c r="J79" s="29"/>
      <c r="K79" s="360"/>
      <c r="L79" s="362"/>
      <c r="M79" s="361"/>
      <c r="N79" s="363"/>
      <c r="O79" s="364"/>
      <c r="P79" s="364"/>
      <c r="Q79" s="364"/>
      <c r="R79" s="364"/>
      <c r="S79" s="364"/>
      <c r="T79" s="364"/>
      <c r="U79" s="364"/>
      <c r="V79" s="364"/>
      <c r="W79" s="364"/>
      <c r="X79" s="365"/>
      <c r="Z79" s="123" t="str">
        <f t="shared" si="8"/>
        <v/>
      </c>
      <c r="AA79" s="123" t="str">
        <f t="shared" si="9"/>
        <v/>
      </c>
      <c r="AB79" s="132">
        <f>IF(Z79="",0,+IF(OR(ISBLANK(Z79),ISBLANK(AA79),Z79&gt;AA79),"",IF(AND(YEAR(Z79)=YEAR(AA79),MONTH(Z79)=MONTH(AA79)),0,FLOOR((IF(IF(DAY(Z79)=1, Z79,DATE(YEAR(Z79),MONTH(Z79)+1,1))&lt;IF(AA79= DATE(YEAR(AA79),MONTH(AA79)+1,DAY(0)), AA79, DATE(YEAR(AA79), MONTH(AA79),1)),DATEDIF(IF(DAY(Z79)=1, Z79,DATE(YEAR(Z79),MONTH(Z79)+1,1)),IF(AA79= DATE(YEAR(AA79),MONTH(AA79)+1,DAY(0)), AA79+1, DATE(YEAR(AA79), MONTH(AA79),1)),"M"),0) + FLOOR((DATEDIF(Z79,IF(DAY(Z79)=1,Z79,DATE(YEAR(Z79),MONTH(Z79)+1,1)),"D") + DATEDIF(IF(AA79=DATE(YEAR(AA79),MONTH(AA79)+1,DAY(0)),AA79,DATE(YEAR(AA79), MONTH(AA79),0)),AA79,"D"))/30,1))/12,1))))</f>
        <v>0</v>
      </c>
      <c r="AC79" s="133">
        <f t="shared" si="10"/>
        <v>0</v>
      </c>
      <c r="AD79" s="129">
        <f t="shared" si="11"/>
        <v>0</v>
      </c>
      <c r="AE79" s="88"/>
      <c r="AF79" s="88"/>
      <c r="AG79" s="88"/>
      <c r="AH79" s="88"/>
      <c r="AI79" s="88"/>
    </row>
    <row r="80" spans="1:35">
      <c r="B80" s="355"/>
      <c r="C80" s="356"/>
      <c r="D80" s="357"/>
      <c r="E80" s="358"/>
      <c r="F80" s="358"/>
      <c r="G80" s="359"/>
      <c r="H80" s="360"/>
      <c r="I80" s="361"/>
      <c r="J80" s="29"/>
      <c r="K80" s="360"/>
      <c r="L80" s="362"/>
      <c r="M80" s="361"/>
      <c r="N80" s="363"/>
      <c r="O80" s="364"/>
      <c r="P80" s="364"/>
      <c r="Q80" s="364"/>
      <c r="R80" s="364"/>
      <c r="S80" s="364"/>
      <c r="T80" s="364"/>
      <c r="U80" s="364"/>
      <c r="V80" s="364"/>
      <c r="W80" s="364"/>
      <c r="X80" s="365"/>
      <c r="Z80" s="123" t="str">
        <f t="shared" si="8"/>
        <v/>
      </c>
      <c r="AA80" s="123" t="str">
        <f t="shared" si="9"/>
        <v/>
      </c>
      <c r="AB80" s="132">
        <f t="shared" si="14"/>
        <v>0</v>
      </c>
      <c r="AC80" s="133">
        <f t="shared" si="10"/>
        <v>0</v>
      </c>
      <c r="AD80" s="129">
        <f t="shared" si="11"/>
        <v>0</v>
      </c>
      <c r="AE80" s="88"/>
      <c r="AF80" s="88"/>
      <c r="AG80" s="88"/>
      <c r="AH80" s="88"/>
      <c r="AI80" s="88"/>
    </row>
    <row r="81" spans="1:35">
      <c r="B81" s="355"/>
      <c r="C81" s="356"/>
      <c r="D81" s="357"/>
      <c r="E81" s="358"/>
      <c r="F81" s="358"/>
      <c r="G81" s="359"/>
      <c r="H81" s="360"/>
      <c r="I81" s="361"/>
      <c r="J81" s="29"/>
      <c r="K81" s="360"/>
      <c r="L81" s="362"/>
      <c r="M81" s="361"/>
      <c r="N81" s="363"/>
      <c r="O81" s="364"/>
      <c r="P81" s="364"/>
      <c r="Q81" s="364"/>
      <c r="R81" s="364"/>
      <c r="S81" s="364"/>
      <c r="T81" s="364"/>
      <c r="U81" s="364"/>
      <c r="V81" s="364"/>
      <c r="W81" s="364"/>
      <c r="X81" s="365"/>
      <c r="Z81" s="123" t="str">
        <f t="shared" si="8"/>
        <v/>
      </c>
      <c r="AA81" s="123" t="str">
        <f t="shared" si="9"/>
        <v/>
      </c>
      <c r="AB81" s="132">
        <f t="shared" si="14"/>
        <v>0</v>
      </c>
      <c r="AC81" s="133">
        <f t="shared" si="10"/>
        <v>0</v>
      </c>
      <c r="AD81" s="129">
        <f t="shared" si="11"/>
        <v>0</v>
      </c>
      <c r="AE81" s="88"/>
      <c r="AF81" s="88"/>
      <c r="AG81" s="88"/>
      <c r="AH81" s="88"/>
      <c r="AI81" s="88"/>
    </row>
    <row r="82" spans="1:35" ht="13.5" customHeight="1">
      <c r="B82" s="355"/>
      <c r="C82" s="356"/>
      <c r="D82" s="357"/>
      <c r="E82" s="358"/>
      <c r="F82" s="358"/>
      <c r="G82" s="359"/>
      <c r="H82" s="360"/>
      <c r="I82" s="361"/>
      <c r="J82" s="29"/>
      <c r="K82" s="360"/>
      <c r="L82" s="362"/>
      <c r="M82" s="361"/>
      <c r="N82" s="363"/>
      <c r="O82" s="364"/>
      <c r="P82" s="364"/>
      <c r="Q82" s="364"/>
      <c r="R82" s="364"/>
      <c r="S82" s="364"/>
      <c r="T82" s="364"/>
      <c r="U82" s="364"/>
      <c r="V82" s="364"/>
      <c r="W82" s="364"/>
      <c r="X82" s="365"/>
      <c r="Z82" s="123" t="str">
        <f>IF($B$87="","",+IF(AND(YEAR($B$87)&lt;2013,YEAR($D$87)&lt;2013),$B$87,IF(AND(YEAR($B$87)&lt;2013,YEAR($D$87)&gt;2012),$B$87,IF(AND(YEAR($B$87)&gt;2012,YEAR($D$87)&gt;2012),""))))</f>
        <v/>
      </c>
      <c r="AA82" s="123" t="str">
        <f>IF(OR($D$87="",AND(YEAR($B$87)&gt;2012,YEAR($D$87)&gt;2012)),"",+IF(YEAR($D$87)&lt;2013,$D$87,IF(AND(YEAR($B$87)&lt;2013,YEAR($D$87)&gt;2012),$AA$69)))</f>
        <v/>
      </c>
      <c r="AB82" s="132">
        <f t="shared" si="14"/>
        <v>0</v>
      </c>
      <c r="AC82" s="133">
        <f t="shared" si="10"/>
        <v>0</v>
      </c>
      <c r="AD82" s="129">
        <f t="shared" si="11"/>
        <v>0</v>
      </c>
      <c r="AE82" s="88"/>
      <c r="AF82" s="88"/>
      <c r="AG82" s="88"/>
      <c r="AH82" s="88"/>
      <c r="AI82" s="88"/>
    </row>
    <row r="83" spans="1:35">
      <c r="B83" s="355"/>
      <c r="C83" s="356"/>
      <c r="D83" s="357"/>
      <c r="E83" s="358"/>
      <c r="F83" s="358"/>
      <c r="G83" s="359"/>
      <c r="H83" s="360"/>
      <c r="I83" s="361"/>
      <c r="J83" s="29"/>
      <c r="K83" s="360"/>
      <c r="L83" s="362"/>
      <c r="M83" s="361"/>
      <c r="N83" s="363"/>
      <c r="O83" s="364"/>
      <c r="P83" s="364"/>
      <c r="Q83" s="364"/>
      <c r="R83" s="364"/>
      <c r="S83" s="364"/>
      <c r="T83" s="364"/>
      <c r="U83" s="364"/>
      <c r="V83" s="364"/>
      <c r="W83" s="364"/>
      <c r="X83" s="365"/>
      <c r="Z83" s="123" t="str">
        <f>IF($B$88="","",+IF(AND(YEAR($B$88)&lt;2013,YEAR($D$88)&lt;2013),$B$88,IF(AND(YEAR($B$88)&lt;2013,YEAR($D$88)&gt;2012),$B$88,IF(AND(YEAR($B$88)&gt;2012,YEAR($D$88)&gt;2012),""))))</f>
        <v/>
      </c>
      <c r="AA83" s="123" t="str">
        <f>IF(OR($D$88="",AND(YEAR($B$88)&gt;2012,YEAR($D$88)&gt;2012)),"",+IF(YEAR($D$88)&lt;2013,$D$88,IF(AND(YEAR($B$88)&lt;2013,YEAR($D$88)&gt;2012),$AA$69)))</f>
        <v/>
      </c>
      <c r="AB83" s="132">
        <f t="shared" si="14"/>
        <v>0</v>
      </c>
      <c r="AC83" s="133">
        <f t="shared" si="10"/>
        <v>0</v>
      </c>
      <c r="AD83" s="129">
        <f t="shared" si="11"/>
        <v>0</v>
      </c>
      <c r="AE83" s="88"/>
      <c r="AF83" s="88"/>
      <c r="AG83" s="88"/>
      <c r="AH83" s="88"/>
      <c r="AI83" s="88"/>
    </row>
    <row r="84" spans="1:35">
      <c r="B84" s="355"/>
      <c r="C84" s="356"/>
      <c r="D84" s="357"/>
      <c r="E84" s="358"/>
      <c r="F84" s="358"/>
      <c r="G84" s="359"/>
      <c r="H84" s="360"/>
      <c r="I84" s="361"/>
      <c r="J84" s="29"/>
      <c r="K84" s="360"/>
      <c r="L84" s="362"/>
      <c r="M84" s="361"/>
      <c r="N84" s="363"/>
      <c r="O84" s="364"/>
      <c r="P84" s="364"/>
      <c r="Q84" s="364"/>
      <c r="R84" s="364"/>
      <c r="S84" s="364"/>
      <c r="T84" s="364"/>
      <c r="U84" s="364"/>
      <c r="V84" s="364"/>
      <c r="W84" s="364"/>
      <c r="X84" s="365"/>
      <c r="Z84" s="123" t="str">
        <f t="shared" ref="Z84" si="22">IF($B$88="","",+IF(AND(YEAR($B$88)&lt;2013,YEAR($D$88)&lt;2013),$B$88,IF(AND(YEAR($B$88)&lt;2013,YEAR($D$88)&gt;2012),$B$88,IF(AND(YEAR($B$88)&gt;2012,YEAR($D$88)&gt;2012),""))))</f>
        <v/>
      </c>
      <c r="AA84" s="123" t="str">
        <f t="shared" ref="AA84" si="23">IF(OR($D$88="",AND(YEAR($B$88)&gt;2012,YEAR($D$88)&gt;2012)),"",+IF(YEAR($D$88)&lt;2013,$D$88,IF(AND(YEAR($B$88)&lt;2013,YEAR($D$88)&gt;2012),$AA$69)))</f>
        <v/>
      </c>
      <c r="AB84" s="132">
        <f t="shared" si="14"/>
        <v>0</v>
      </c>
      <c r="AC84" s="133">
        <f t="shared" si="10"/>
        <v>0</v>
      </c>
      <c r="AD84" s="129">
        <f t="shared" si="11"/>
        <v>0</v>
      </c>
      <c r="AE84" s="88"/>
      <c r="AF84" s="88"/>
      <c r="AG84" s="88"/>
      <c r="AH84" s="88"/>
      <c r="AI84" s="88"/>
    </row>
    <row r="85" spans="1:35">
      <c r="B85" s="355"/>
      <c r="C85" s="356"/>
      <c r="D85" s="357"/>
      <c r="E85" s="358"/>
      <c r="F85" s="358"/>
      <c r="G85" s="359"/>
      <c r="H85" s="360"/>
      <c r="I85" s="361"/>
      <c r="J85" s="29"/>
      <c r="K85" s="360"/>
      <c r="L85" s="362"/>
      <c r="M85" s="361"/>
      <c r="N85" s="363"/>
      <c r="O85" s="364"/>
      <c r="P85" s="364"/>
      <c r="Q85" s="364"/>
      <c r="R85" s="364"/>
      <c r="S85" s="364"/>
      <c r="T85" s="364"/>
      <c r="U85" s="364"/>
      <c r="V85" s="364"/>
      <c r="W85" s="364"/>
      <c r="X85" s="365"/>
      <c r="Z85" s="123" t="str">
        <f>IF($B$89="","",+IF(AND(YEAR($B$89)&lt;2013,YEAR($D$89)&lt;2013),$B$89,IF(AND(YEAR($B$89)&lt;2013,YEAR($D$89)&gt;2012),$B$89,IF(AND(YEAR($B$89)&gt;2012,YEAR($D$89)&gt;2012),""))))</f>
        <v/>
      </c>
      <c r="AA85" s="123" t="str">
        <f>IF(OR($D$89="",AND(YEAR($B$89)&gt;2012,YEAR($D$89)&gt;2012)),"",+IF(YEAR($D$89)&lt;2013,$D$89,IF(AND(YEAR($B$89)&lt;2013,YEAR($D$89)&gt;2012),$AA$69)))</f>
        <v/>
      </c>
      <c r="AB85" s="132">
        <f t="shared" si="14"/>
        <v>0</v>
      </c>
      <c r="AC85" s="133">
        <f t="shared" si="10"/>
        <v>0</v>
      </c>
      <c r="AD85" s="129">
        <f t="shared" si="11"/>
        <v>0</v>
      </c>
      <c r="AE85" s="88"/>
      <c r="AF85" s="88"/>
      <c r="AG85" s="88"/>
      <c r="AH85" s="88"/>
      <c r="AI85" s="88"/>
    </row>
    <row r="86" spans="1:35">
      <c r="B86" s="355"/>
      <c r="C86" s="356"/>
      <c r="D86" s="357"/>
      <c r="E86" s="358"/>
      <c r="F86" s="358"/>
      <c r="G86" s="359"/>
      <c r="H86" s="360"/>
      <c r="I86" s="361"/>
      <c r="J86" s="29"/>
      <c r="K86" s="360"/>
      <c r="L86" s="362"/>
      <c r="M86" s="361"/>
      <c r="N86" s="363"/>
      <c r="O86" s="364"/>
      <c r="P86" s="364"/>
      <c r="Q86" s="364"/>
      <c r="R86" s="364"/>
      <c r="S86" s="364"/>
      <c r="T86" s="364"/>
      <c r="U86" s="364"/>
      <c r="V86" s="364"/>
      <c r="W86" s="364"/>
      <c r="X86" s="365"/>
      <c r="Z86" s="123" t="str">
        <f>IF($B$86="","",+IF(AND(YEAR($B$86)&lt;2013,YEAR($D$86)&lt;2013),$B$86,IF(AND(YEAR($B$86)&lt;2013,YEAR($D$86)&gt;2012),$B$86,IF(AND(YEAR($B$86)&gt;2012,YEAR($D$86)&gt;2012),""))))</f>
        <v/>
      </c>
      <c r="AA86" s="123" t="str">
        <f>IF(OR($D$86="",AND(YEAR($B$86)&gt;2012,YEAR($D$86)&gt;2012)),"",+IF(YEAR($D$86)&lt;2013,$D$86,IF(AND(YEAR($B$86)&lt;2013,YEAR($D$86)&gt;2012),$AA$69)))</f>
        <v/>
      </c>
      <c r="AB86" s="132">
        <f>IF(Z86="",0,+IF(OR(ISBLANK(Z86),ISBLANK(AA86),Z86&gt;AA86),"",IF(AND(YEAR(Z86)=YEAR(AA86),MONTH(Z86)=MONTH(AA86)),0,FLOOR((IF(IF(DAY(Z86)=1, Z86,DATE(YEAR(Z86),MONTH(Z86)+1,1))&lt;IF(AA86= DATE(YEAR(AA86),MONTH(AA86)+1,DAY(0)), AA86, DATE(YEAR(AA86), MONTH(AA86),1)),DATEDIF(IF(DAY(Z86)=1, Z86,DATE(YEAR(Z86),MONTH(Z86)+1,1)),IF(AA86= DATE(YEAR(AA86),MONTH(AA86)+1,DAY(0)), AA86+1, DATE(YEAR(AA86), MONTH(AA86),1)),"M"),0) + FLOOR((DATEDIF(Z86,IF(DAY(Z86)=1,Z86,DATE(YEAR(Z86),MONTH(Z86)+1,1)),"D") + DATEDIF(IF(AA86=DATE(YEAR(AA86),MONTH(AA86)+1,DAY(0)),AA86,DATE(YEAR(AA86), MONTH(AA86),0)),AA86,"D"))/30,1))/12,1))))</f>
        <v>0</v>
      </c>
      <c r="AC86" s="133">
        <f>IF(Z86="",0,+IF(OR(ISBLANK(Z86),ISBLANK(AA86),ISBLANK(AA86),Z86&gt;AA86),"",IF(AND(YEAR(Z86)=YEAR(AA86), MONTH(Z86)=MONTH(AA86),NOT(AND(DAY(Z86)=1,AA86=DATE(YEAR(AA86),MONTH(AA86+1),DAY(0))))),0,MOD(IF(IF(DAY(Z86)=1, Z86,DATE(YEAR(Z86),MONTH(Z86)+1,1))&lt;IF(AA86= DATE(YEAR(AA86),MONTH(AA86)+1,DAY(0)), AA86, DATE(YEAR(AA86), MONTH(AA86),1)),DATEDIF(IF(DAY(Z86)=1, Z86,DATE(YEAR(Z86),MONTH(Z86)+1,1)),IF(AA86= DATE(YEAR(AA86),MONTH(AA86)+1,DAY(0)), AA86+1, DATE(YEAR(AA86), MONTH(AA86),1)),"M"),0) + FLOOR((DATEDIF(Z86,IF(DAY(Z86)=1,Z86,DATE(YEAR(Z86),MONTH(Z86)+1,1)),"D") + DATEDIF(IF(AA86=DATE(YEAR(AA86),MONTH(AA86)+1,DAY(0)),AA86,DATE(YEAR(AA86), MONTH(AA86),0)),AA86,"D"))/30,1),12))))</f>
        <v>0</v>
      </c>
      <c r="AD86" s="129">
        <f>IF(Z86="",0,+IF(OR(ISBLANK(Z86),ISBLANK(AA86),ISBLANK(AA86),Z86&gt;AA86),"",IF(AND(YEAR(Z86)=YEAR(AA86), MONTH(Z86)=MONTH(AA86),NOT(AND(DAY(Z86)=1,AA86=DATE(YEAR(AA86),MONTH(AA86+1),DAY(0))))),DATEDIF(Z86,AA86,"D")+1, MOD(DATEDIF(Z86,IF(DAY(Z86)=1,Z86,DATE(YEAR(Z86),MONTH(Z86)+1,1)),"D") + DATEDIF(IF(AA86=DATE(YEAR(AA86),MONTH(AA86)+1,DAY(0)),AA86,DATE(YEAR(AA86), MONTH(AA86),0)),AA86,"D"),30))))</f>
        <v>0</v>
      </c>
      <c r="AE86" s="88"/>
      <c r="AF86" s="88"/>
      <c r="AG86" s="88"/>
      <c r="AH86" s="88"/>
      <c r="AI86" s="88"/>
    </row>
    <row r="87" spans="1:35">
      <c r="B87" s="355"/>
      <c r="C87" s="356"/>
      <c r="D87" s="357"/>
      <c r="E87" s="358"/>
      <c r="F87" s="358"/>
      <c r="G87" s="359"/>
      <c r="H87" s="360"/>
      <c r="I87" s="361"/>
      <c r="J87" s="29"/>
      <c r="K87" s="360"/>
      <c r="L87" s="362"/>
      <c r="M87" s="361"/>
      <c r="N87" s="363"/>
      <c r="O87" s="364"/>
      <c r="P87" s="364"/>
      <c r="Q87" s="364"/>
      <c r="R87" s="364"/>
      <c r="S87" s="364"/>
      <c r="T87" s="364"/>
      <c r="U87" s="364"/>
      <c r="V87" s="364"/>
      <c r="W87" s="364"/>
      <c r="X87" s="365"/>
      <c r="Z87" s="123" t="str">
        <f>IF($B$87="","",+IF(AND(YEAR($B$87)&lt;2013,YEAR($D$87)&lt;2013),$B$87,IF(AND(YEAR($B$87)&lt;2013,YEAR($D$87)&gt;2012),$B$87,IF(AND(YEAR($B$87)&gt;2012,YEAR($D$87)&gt;2012),""))))</f>
        <v/>
      </c>
      <c r="AA87" s="123" t="str">
        <f>IF(OR($D$87="",AND(YEAR($B$87)&gt;2012,YEAR($D$87)&gt;2012)),"",+IF(YEAR($D$87)&lt;2013,$D$87,IF(AND(YEAR($B$87)&lt;2013,YEAR($D$87)&gt;2012),$AA$69)))</f>
        <v/>
      </c>
      <c r="AB87" s="132">
        <f t="shared" ref="AB87:AB89" si="24">IF(Z87="",0,+IF(OR(ISBLANK(Z87),ISBLANK(AA87),Z87&gt;AA87),"",IF(AND(YEAR(Z87)=YEAR(AA87),MONTH(Z87)=MONTH(AA87)),0,FLOOR((IF(IF(DAY(Z87)=1,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MONTH(AA87),0)),AA87,"D"))/30,1))/12,1))))</f>
        <v>0</v>
      </c>
      <c r="AC87" s="133">
        <f t="shared" ref="AC87:AC89" si="25">IF(Z87="",0,+IF(OR(ISBLANK(Z87),ISBLANK(AA87),ISBLANK(AA87),Z87&gt;AA87),"",IF(AND(YEAR(Z87)=YEAR(AA87), MONTH(Z87)=MONTH(AA87),NOT(AND(DAY(Z87)=1,AA87=DATE(YEAR(AA87),MONTH(AA87+1),DAY(0))))),0,MOD(IF(IF(DAY(Z87)=1, Z87,DATE(YEAR(Z87),MONTH(Z87)+1,1))&lt;IF(AA87= DATE(YEAR(AA87),MONTH(AA87)+1,DAY(0)), AA87, DATE(YEAR(AA87), MONTH(AA87),1)),DATEDIF(IF(DAY(Z87)=1, Z87,DATE(YEAR(Z87),MONTH(Z87)+1,1)),IF(AA87= DATE(YEAR(AA87),MONTH(AA87)+1,DAY(0)), AA87+1, DATE(YEAR(AA87), MONTH(AA87),1)),"M"),0) + FLOOR((DATEDIF(Z87,IF(DAY(Z87)=1,Z87,DATE(YEAR(Z87),MONTH(Z87)+1,1)),"D") + DATEDIF(IF(AA87=DATE(YEAR(AA87),MONTH(AA87)+1,DAY(0)),AA87,DATE(YEAR(AA87), MONTH(AA87),0)),AA87,"D"))/30,1),12))))</f>
        <v>0</v>
      </c>
      <c r="AD87" s="129">
        <f t="shared" ref="AD87:AD89" si="26">IF(Z87="",0,+IF(OR(ISBLANK(Z87),ISBLANK(AA87),ISBLANK(AA87),Z87&gt;AA87),"",IF(AND(YEAR(Z87)=YEAR(AA87), MONTH(Z87)=MONTH(AA87),NOT(AND(DAY(Z87)=1,AA87=DATE(YEAR(AA87),MONTH(AA87+1),DAY(0))))),DATEDIF(Z87,AA87,"D")+1, MOD(DATEDIF(Z87,IF(DAY(Z87)=1,Z87,DATE(YEAR(Z87),MONTH(Z87)+1,1)),"D") + DATEDIF(IF(AA87=DATE(YEAR(AA87),MONTH(AA87)+1,DAY(0)),AA87,DATE(YEAR(AA87), MONTH(AA87),0)),AA87,"D"),30))))</f>
        <v>0</v>
      </c>
      <c r="AE87" s="88"/>
      <c r="AF87" s="88"/>
      <c r="AG87" s="88"/>
      <c r="AH87" s="88"/>
      <c r="AI87" s="88"/>
    </row>
    <row r="88" spans="1:35">
      <c r="B88" s="355"/>
      <c r="C88" s="356"/>
      <c r="D88" s="357"/>
      <c r="E88" s="358"/>
      <c r="F88" s="358"/>
      <c r="G88" s="359"/>
      <c r="H88" s="360"/>
      <c r="I88" s="361"/>
      <c r="J88" s="29"/>
      <c r="K88" s="360"/>
      <c r="L88" s="362"/>
      <c r="M88" s="361"/>
      <c r="N88" s="363"/>
      <c r="O88" s="364"/>
      <c r="P88" s="364"/>
      <c r="Q88" s="364"/>
      <c r="R88" s="364"/>
      <c r="S88" s="364"/>
      <c r="T88" s="364"/>
      <c r="U88" s="364"/>
      <c r="V88" s="364"/>
      <c r="W88" s="364"/>
      <c r="X88" s="365"/>
      <c r="Z88" s="123" t="str">
        <f>IF($B$88="","",+IF(AND(YEAR($B$88)&lt;2013,YEAR($D$88)&lt;2013),$B$88,IF(AND(YEAR($B$88)&lt;2013,YEAR($D$88)&gt;2012),$B$88,IF(AND(YEAR($B$88)&gt;2012,YEAR($D$88)&gt;2012),""))))</f>
        <v/>
      </c>
      <c r="AA88" s="123" t="str">
        <f>IF(OR($D$88="",AND(YEAR($B$88)&gt;2012,YEAR($D$88)&gt;2012)),"",+IF(YEAR($D$88)&lt;2013,$D$88,IF(AND(YEAR($B$88)&lt;2013,YEAR($D$88)&gt;2012),$AA$69)))</f>
        <v/>
      </c>
      <c r="AB88" s="132">
        <f t="shared" si="24"/>
        <v>0</v>
      </c>
      <c r="AC88" s="133">
        <f t="shared" si="25"/>
        <v>0</v>
      </c>
      <c r="AD88" s="129">
        <f t="shared" si="26"/>
        <v>0</v>
      </c>
      <c r="AE88" s="88"/>
      <c r="AF88" s="88"/>
      <c r="AG88" s="88"/>
      <c r="AH88" s="88"/>
      <c r="AI88" s="88"/>
    </row>
    <row r="89" spans="1:35" ht="15.75" thickBot="1">
      <c r="B89" s="366"/>
      <c r="C89" s="367"/>
      <c r="D89" s="357"/>
      <c r="E89" s="358"/>
      <c r="F89" s="358"/>
      <c r="G89" s="359"/>
      <c r="H89" s="368" t="str">
        <f t="shared" si="17"/>
        <v/>
      </c>
      <c r="I89" s="369"/>
      <c r="J89" s="49" t="str">
        <f t="shared" si="18"/>
        <v/>
      </c>
      <c r="K89" s="368" t="str">
        <f t="shared" si="19"/>
        <v/>
      </c>
      <c r="L89" s="370"/>
      <c r="M89" s="369"/>
      <c r="N89" s="371"/>
      <c r="O89" s="372"/>
      <c r="P89" s="372"/>
      <c r="Q89" s="372"/>
      <c r="R89" s="372"/>
      <c r="S89" s="372"/>
      <c r="T89" s="372"/>
      <c r="U89" s="372"/>
      <c r="V89" s="372"/>
      <c r="W89" s="372"/>
      <c r="X89" s="373"/>
      <c r="Z89" s="123" t="str">
        <f>IF($B$88="","",+IF(AND(YEAR($B$88)&lt;2013,YEAR($D$88)&lt;2013),$B$88,IF(AND(YEAR($B$88)&lt;2013,YEAR($D$88)&gt;2012),$B$88,IF(AND(YEAR($B$88)&gt;2012,YEAR($D$88)&gt;2012),""))))</f>
        <v/>
      </c>
      <c r="AA89" s="123" t="str">
        <f>IF(OR($D$88="",AND(YEAR($B$88)&gt;2012,YEAR($D$88)&gt;2012)),"",+IF(YEAR($D$88)&lt;2013,$D$88,IF(AND(YEAR($B$88)&lt;2013,YEAR($D$88)&gt;2012),$AA$69)))</f>
        <v/>
      </c>
      <c r="AB89" s="132">
        <f t="shared" si="24"/>
        <v>0</v>
      </c>
      <c r="AC89" s="133">
        <f t="shared" si="25"/>
        <v>0</v>
      </c>
      <c r="AD89" s="129">
        <f t="shared" si="26"/>
        <v>0</v>
      </c>
      <c r="AE89" s="88"/>
      <c r="AF89" s="88"/>
      <c r="AG89" s="88"/>
      <c r="AH89" s="88"/>
      <c r="AI89" s="88"/>
    </row>
    <row r="90" spans="1:35" ht="15.75" thickBot="1">
      <c r="B90" s="346"/>
      <c r="C90" s="347"/>
      <c r="D90" s="347" t="s">
        <v>55</v>
      </c>
      <c r="E90" s="347"/>
      <c r="F90" s="347"/>
      <c r="G90" s="348"/>
      <c r="H90" s="349">
        <v>0</v>
      </c>
      <c r="I90" s="349"/>
      <c r="J90" s="171">
        <v>1</v>
      </c>
      <c r="K90" s="350">
        <v>5</v>
      </c>
      <c r="L90" s="350"/>
      <c r="M90" s="351"/>
      <c r="N90" s="7"/>
      <c r="O90" s="7"/>
      <c r="P90" s="161"/>
      <c r="Q90" s="161"/>
      <c r="R90" s="7"/>
      <c r="S90" s="7"/>
      <c r="T90" s="7"/>
      <c r="U90" s="161"/>
      <c r="V90" s="161"/>
      <c r="W90" s="161"/>
      <c r="X90" s="84"/>
      <c r="Y90" s="39"/>
      <c r="Z90" s="123" t="str">
        <f t="shared" ref="Z90" si="27">IF($B$88="","",+IF(AND(YEAR($B$88)&lt;2013,YEAR($D$88)&lt;2013),$B$88,IF(AND(YEAR($B$88)&lt;2013,YEAR($D$88)&gt;2012),$B$88,IF(AND(YEAR($B$88)&gt;2012,YEAR($D$88)&gt;2012),""))))</f>
        <v/>
      </c>
      <c r="AA90" s="123" t="str">
        <f t="shared" ref="AA90" si="28">IF(OR($D$88="",AND(YEAR($B$88)&gt;2012,YEAR($D$88)&gt;2012)),"",+IF(YEAR($D$88)&lt;2013,$D$88,IF(AND(YEAR($B$88)&lt;2013,YEAR($D$88)&gt;2012),$AA$69)))</f>
        <v/>
      </c>
      <c r="AB90" s="135">
        <f>SUM(AB70:AB89) + FLOOR((SUM(AC70:AC89) + FLOOR(SUM(AD70:AD89)/30,1))/12,1)</f>
        <v>0</v>
      </c>
      <c r="AC90" s="136">
        <f>MOD((SUM(AC70:AC89) + FLOOR(SUM(AB70:AB89)/30,1)),12)</f>
        <v>0</v>
      </c>
      <c r="AD90" s="137">
        <f>MOD(SUM(AD70:AD89),30)</f>
        <v>11</v>
      </c>
      <c r="AE90" s="88"/>
      <c r="AF90" s="88"/>
      <c r="AG90" s="88"/>
      <c r="AH90" s="88"/>
      <c r="AI90" s="88"/>
    </row>
    <row r="91" spans="1:35" ht="18" customHeight="1">
      <c r="B91" s="7"/>
      <c r="C91" s="7"/>
      <c r="D91" s="7"/>
      <c r="J91" s="7"/>
      <c r="R91" s="7"/>
      <c r="X91" s="84"/>
      <c r="Y91" s="39"/>
      <c r="Z91" s="87"/>
      <c r="AA91" s="87"/>
      <c r="AB91" s="88"/>
      <c r="AC91" s="88"/>
      <c r="AD91" s="88"/>
      <c r="AE91" s="88"/>
      <c r="AF91" s="88"/>
      <c r="AG91" s="88"/>
      <c r="AH91" s="88"/>
      <c r="AI91" s="88"/>
    </row>
    <row r="92" spans="1:35" ht="15.75" customHeight="1">
      <c r="A92" s="166" t="s">
        <v>29</v>
      </c>
      <c r="B92" s="1" t="s">
        <v>56</v>
      </c>
      <c r="U92" s="7"/>
      <c r="V92" s="7"/>
      <c r="W92" s="352" t="s">
        <v>1</v>
      </c>
      <c r="X92" s="290"/>
      <c r="Z92" s="22"/>
      <c r="AA92" s="22"/>
      <c r="AB92" s="17"/>
      <c r="AC92" s="17"/>
      <c r="AD92" s="17"/>
      <c r="AE92" s="17"/>
      <c r="AF92" s="17"/>
      <c r="AG92" s="17"/>
      <c r="AH92" s="17"/>
      <c r="AI92" s="17"/>
    </row>
    <row r="93" spans="1:35" ht="15" customHeight="1">
      <c r="K93" s="7"/>
      <c r="L93" s="7"/>
      <c r="W93" s="353" t="s">
        <v>0</v>
      </c>
      <c r="X93" s="354"/>
      <c r="Z93" s="22"/>
      <c r="AA93" s="22"/>
      <c r="AB93" s="17"/>
      <c r="AC93" s="17"/>
      <c r="AD93" s="17"/>
      <c r="AE93" s="17"/>
      <c r="AF93" s="17"/>
      <c r="AG93" s="17"/>
      <c r="AH93" s="17"/>
      <c r="AI93" s="17"/>
    </row>
    <row r="94" spans="1:35" ht="15.75" customHeight="1">
      <c r="A94" s="25" t="s">
        <v>33</v>
      </c>
      <c r="B94" s="1" t="s">
        <v>177</v>
      </c>
      <c r="L94" s="317" t="s">
        <v>232</v>
      </c>
      <c r="M94" s="317"/>
      <c r="N94" s="317"/>
      <c r="P94" s="166"/>
      <c r="S94" s="7"/>
      <c r="T94" s="7"/>
      <c r="U94" s="161"/>
      <c r="V94" s="161"/>
      <c r="W94" s="336">
        <v>13309</v>
      </c>
      <c r="X94" s="337"/>
      <c r="Z94" s="22"/>
      <c r="AA94" s="22"/>
      <c r="AB94" s="17"/>
      <c r="AC94" s="17"/>
      <c r="AD94" s="17"/>
      <c r="AE94" s="17"/>
      <c r="AF94" s="17"/>
      <c r="AG94" s="17"/>
      <c r="AH94" s="17"/>
      <c r="AI94" s="17"/>
    </row>
    <row r="95" spans="1:35" ht="15.75" customHeight="1">
      <c r="A95" s="25"/>
      <c r="K95" s="338"/>
      <c r="L95" s="338"/>
      <c r="M95" s="338"/>
      <c r="N95" s="338"/>
      <c r="O95" s="338"/>
      <c r="P95" s="338"/>
      <c r="Q95" s="339"/>
      <c r="R95" s="339"/>
      <c r="S95" s="7"/>
      <c r="T95" s="7"/>
      <c r="U95" s="161"/>
      <c r="V95" s="161"/>
      <c r="W95" s="340"/>
      <c r="X95" s="341"/>
      <c r="Z95" s="22"/>
      <c r="AA95" s="22"/>
      <c r="AB95" s="17"/>
      <c r="AC95" s="17"/>
      <c r="AD95" s="17"/>
      <c r="AE95" s="17"/>
      <c r="AF95" s="17"/>
      <c r="AG95" s="17"/>
      <c r="AH95" s="17"/>
      <c r="AI95" s="17"/>
    </row>
    <row r="96" spans="1:35" ht="15.75" customHeight="1">
      <c r="A96" s="25" t="s">
        <v>158</v>
      </c>
      <c r="B96" s="325" t="s">
        <v>178</v>
      </c>
      <c r="C96" s="325"/>
      <c r="D96" s="325"/>
      <c r="E96" s="325"/>
      <c r="F96" s="325"/>
      <c r="G96" s="325"/>
      <c r="H96" s="325"/>
      <c r="I96" s="342">
        <v>711</v>
      </c>
      <c r="J96" s="342"/>
      <c r="K96" s="162"/>
      <c r="L96" s="1" t="s">
        <v>179</v>
      </c>
      <c r="Q96" s="7"/>
      <c r="R96" s="343">
        <v>40695</v>
      </c>
      <c r="S96" s="317"/>
      <c r="T96" s="7"/>
      <c r="U96" s="161"/>
      <c r="V96" s="161"/>
      <c r="W96" s="344"/>
      <c r="X96" s="345"/>
      <c r="Z96" s="22"/>
      <c r="AA96" s="22"/>
      <c r="AB96" s="17"/>
      <c r="AC96" s="17"/>
      <c r="AD96" s="17"/>
      <c r="AE96" s="17"/>
      <c r="AF96" s="17"/>
      <c r="AG96" s="17"/>
      <c r="AH96" s="17"/>
      <c r="AI96" s="17"/>
    </row>
    <row r="97" spans="1:35" ht="17.25" customHeight="1">
      <c r="A97" s="25"/>
      <c r="B97" s="1" t="s">
        <v>171</v>
      </c>
      <c r="S97" s="7"/>
      <c r="T97" s="7"/>
      <c r="U97" s="161"/>
      <c r="V97" s="161"/>
      <c r="W97" s="326">
        <v>711</v>
      </c>
      <c r="X97" s="327"/>
      <c r="Z97" s="22"/>
      <c r="AA97" s="22"/>
      <c r="AB97" s="17"/>
      <c r="AC97" s="17"/>
      <c r="AD97" s="17"/>
      <c r="AE97" s="17"/>
      <c r="AF97" s="17"/>
      <c r="AG97" s="17"/>
      <c r="AH97" s="17"/>
      <c r="AI97" s="17"/>
    </row>
    <row r="98" spans="1:35" ht="17.25" customHeight="1">
      <c r="A98" s="27" t="s">
        <v>34</v>
      </c>
      <c r="B98" s="25" t="s">
        <v>35</v>
      </c>
      <c r="C98" s="25"/>
      <c r="I98" s="328">
        <v>6.6559999999999994E-2</v>
      </c>
      <c r="J98" s="328"/>
      <c r="L98" s="80"/>
      <c r="M98" s="80"/>
      <c r="N98" s="162"/>
      <c r="S98" s="7"/>
      <c r="T98" s="7"/>
      <c r="U98" s="161"/>
      <c r="V98" s="161"/>
      <c r="W98" s="329">
        <v>933.17</v>
      </c>
      <c r="X98" s="330"/>
      <c r="Z98" s="22"/>
      <c r="AA98" s="22"/>
      <c r="AB98" s="17"/>
      <c r="AC98" s="17"/>
      <c r="AD98" s="17"/>
      <c r="AE98" s="17"/>
      <c r="AF98" s="17"/>
      <c r="AG98" s="17"/>
      <c r="AH98" s="17"/>
      <c r="AI98" s="17"/>
    </row>
    <row r="99" spans="1:35" ht="16.5" customHeight="1">
      <c r="A99" s="25"/>
      <c r="B99" s="162"/>
      <c r="C99" s="162"/>
      <c r="S99" s="162" t="s">
        <v>141</v>
      </c>
      <c r="T99" s="162"/>
      <c r="U99" s="161"/>
      <c r="V99" s="161"/>
      <c r="W99" s="331">
        <v>14953.17</v>
      </c>
      <c r="X99" s="332"/>
      <c r="Z99" s="22"/>
      <c r="AA99" s="22"/>
      <c r="AB99" s="17"/>
      <c r="AC99" s="17"/>
      <c r="AD99" s="17"/>
      <c r="AE99" s="17"/>
      <c r="AF99" s="17"/>
      <c r="AG99" s="17"/>
      <c r="AH99" s="17"/>
      <c r="AI99" s="17"/>
    </row>
    <row r="100" spans="1:35" ht="15" customHeight="1">
      <c r="A100" s="25" t="s">
        <v>43</v>
      </c>
      <c r="B100" s="162" t="s">
        <v>42</v>
      </c>
      <c r="C100" s="162"/>
      <c r="I100" s="333">
        <v>0.27989999999999998</v>
      </c>
      <c r="J100" s="333"/>
      <c r="S100" s="7"/>
      <c r="T100" s="7"/>
      <c r="U100" s="161"/>
      <c r="V100" s="161"/>
      <c r="W100" s="334">
        <v>4185.3900000000003</v>
      </c>
      <c r="X100" s="335"/>
      <c r="Z100" s="22"/>
      <c r="AA100" s="22"/>
      <c r="AB100" s="17"/>
      <c r="AC100" s="17"/>
      <c r="AD100" s="17"/>
      <c r="AE100" s="17"/>
      <c r="AF100" s="17"/>
      <c r="AG100" s="17"/>
      <c r="AH100" s="17"/>
      <c r="AI100" s="17"/>
    </row>
    <row r="101" spans="1:35" ht="15" customHeight="1">
      <c r="A101" s="25" t="s">
        <v>38</v>
      </c>
      <c r="B101" s="162"/>
      <c r="C101" s="162"/>
      <c r="S101" s="7"/>
      <c r="T101" s="7"/>
      <c r="U101" s="161"/>
      <c r="V101" s="161"/>
      <c r="W101" s="319"/>
      <c r="X101" s="320"/>
      <c r="Z101" s="22"/>
      <c r="AA101" s="22"/>
      <c r="AB101" s="17"/>
      <c r="AC101" s="17"/>
      <c r="AD101" s="17"/>
      <c r="AE101" s="17"/>
      <c r="AF101" s="17"/>
      <c r="AG101" s="17"/>
      <c r="AH101" s="17"/>
      <c r="AI101" s="17"/>
    </row>
    <row r="102" spans="1:35" ht="15" customHeight="1" thickBot="1">
      <c r="B102" s="162"/>
      <c r="C102" s="162"/>
      <c r="S102" s="1" t="s">
        <v>6</v>
      </c>
      <c r="U102" s="161"/>
      <c r="V102" s="161"/>
      <c r="W102" s="321">
        <v>19138.560000000001</v>
      </c>
      <c r="X102" s="322"/>
      <c r="Z102" s="22"/>
      <c r="AA102" s="22"/>
      <c r="AB102" s="17"/>
      <c r="AC102" s="17"/>
      <c r="AD102" s="17"/>
      <c r="AE102" s="17"/>
      <c r="AF102" s="17"/>
      <c r="AG102" s="17"/>
      <c r="AH102" s="17"/>
      <c r="AI102" s="17"/>
    </row>
    <row r="103" spans="1:35" ht="12.75" customHeight="1" thickTop="1">
      <c r="A103" s="1"/>
      <c r="B103" s="317"/>
      <c r="C103" s="317"/>
      <c r="D103" s="317"/>
      <c r="E103" s="317"/>
      <c r="F103" s="161"/>
      <c r="G103" s="161"/>
      <c r="K103" s="323"/>
      <c r="L103" s="323"/>
      <c r="M103" s="323"/>
      <c r="N103" s="323"/>
      <c r="O103" s="323"/>
      <c r="P103" s="323"/>
      <c r="Q103" s="323"/>
      <c r="U103" s="1"/>
      <c r="V103" s="1"/>
      <c r="W103" s="1"/>
      <c r="X103" s="50"/>
      <c r="Z103" s="22"/>
      <c r="AA103" s="22"/>
      <c r="AB103" s="17"/>
      <c r="AC103" s="17"/>
      <c r="AD103" s="17"/>
      <c r="AE103" s="17"/>
      <c r="AF103" s="17"/>
      <c r="AG103" s="17"/>
      <c r="AH103" s="17"/>
      <c r="AI103" s="17"/>
    </row>
    <row r="104" spans="1:35">
      <c r="A104" s="1"/>
      <c r="B104" s="324" t="s">
        <v>8</v>
      </c>
      <c r="C104" s="324"/>
      <c r="D104" s="324"/>
      <c r="E104" s="324"/>
      <c r="F104" s="161"/>
      <c r="G104" s="161"/>
      <c r="K104" s="325" t="s">
        <v>142</v>
      </c>
      <c r="L104" s="325"/>
      <c r="M104" s="325"/>
      <c r="N104" s="325"/>
      <c r="O104" s="325"/>
      <c r="P104" s="325"/>
      <c r="Q104" s="325"/>
      <c r="R104" s="166"/>
      <c r="S104" s="166"/>
      <c r="T104" s="166"/>
      <c r="X104" s="161"/>
      <c r="Z104" s="22"/>
      <c r="AA104" s="22"/>
      <c r="AB104" s="17"/>
      <c r="AC104" s="17"/>
      <c r="AD104" s="17"/>
      <c r="AE104" s="17"/>
      <c r="AF104" s="17"/>
      <c r="AG104" s="17"/>
      <c r="AH104" s="17"/>
      <c r="AI104" s="17"/>
    </row>
    <row r="105" spans="1:35" ht="11.25" customHeight="1">
      <c r="A105" s="7"/>
      <c r="B105" s="172"/>
      <c r="C105" s="172"/>
      <c r="D105" s="7"/>
      <c r="E105" s="7"/>
      <c r="F105" s="7"/>
      <c r="G105" s="7"/>
      <c r="H105" s="7"/>
      <c r="I105" s="7"/>
      <c r="J105" s="7"/>
      <c r="K105" s="7"/>
      <c r="L105" s="7"/>
      <c r="M105" s="7"/>
      <c r="N105" s="7"/>
      <c r="O105" s="7"/>
      <c r="P105" s="7"/>
      <c r="Q105" s="161"/>
      <c r="R105" s="161"/>
      <c r="S105" s="161"/>
      <c r="T105" s="161"/>
      <c r="U105" s="161"/>
      <c r="V105" s="161"/>
      <c r="W105" s="161"/>
      <c r="X105" s="161"/>
      <c r="Z105" s="22"/>
      <c r="AA105" s="22"/>
      <c r="AB105" s="17"/>
      <c r="AC105" s="17"/>
      <c r="AD105" s="17"/>
      <c r="AE105" s="17"/>
      <c r="AF105" s="17"/>
      <c r="AG105" s="17"/>
      <c r="AH105" s="17"/>
      <c r="AI105" s="17"/>
    </row>
    <row r="106" spans="1:35" ht="9" customHeight="1">
      <c r="A106" s="1"/>
      <c r="R106" s="166"/>
      <c r="S106" s="166"/>
      <c r="T106" s="166"/>
      <c r="X106" s="161"/>
      <c r="Z106" s="22"/>
      <c r="AA106" s="22"/>
      <c r="AB106" s="17"/>
      <c r="AC106" s="17"/>
      <c r="AD106" s="17"/>
      <c r="AE106" s="17"/>
      <c r="AF106" s="17"/>
      <c r="AG106" s="17"/>
      <c r="AH106" s="17"/>
      <c r="AI106" s="17"/>
    </row>
    <row r="107" spans="1:35" ht="7.5" customHeight="1">
      <c r="A107" s="1"/>
      <c r="B107" s="162"/>
      <c r="C107" s="162"/>
      <c r="R107" s="166"/>
      <c r="S107" s="166"/>
      <c r="T107" s="166"/>
      <c r="X107" s="161"/>
      <c r="Z107" s="22"/>
      <c r="AA107" s="22"/>
      <c r="AB107" s="17"/>
      <c r="AC107" s="17"/>
      <c r="AD107" s="17"/>
      <c r="AE107" s="17"/>
      <c r="AF107" s="17"/>
      <c r="AG107" s="17"/>
      <c r="AH107" s="17"/>
      <c r="AI107" s="17"/>
    </row>
    <row r="108" spans="1:35">
      <c r="A108" s="1"/>
      <c r="B108" s="1" t="s">
        <v>36</v>
      </c>
      <c r="R108" s="166"/>
      <c r="S108" s="166"/>
      <c r="T108" s="166"/>
      <c r="X108" s="161"/>
      <c r="Z108" s="22"/>
      <c r="AA108" s="22"/>
      <c r="AB108" s="17"/>
      <c r="AC108" s="17"/>
      <c r="AD108" s="17"/>
      <c r="AE108" s="17"/>
      <c r="AF108" s="17"/>
      <c r="AG108" s="17"/>
      <c r="AH108" s="17"/>
      <c r="AI108" s="17"/>
    </row>
    <row r="109" spans="1:35" ht="65.25" customHeight="1">
      <c r="A109" s="166">
        <v>1</v>
      </c>
      <c r="B109" s="292" t="s">
        <v>201</v>
      </c>
      <c r="C109" s="292"/>
      <c r="D109" s="292"/>
      <c r="E109" s="292"/>
      <c r="F109" s="292"/>
      <c r="G109" s="292"/>
      <c r="H109" s="292"/>
      <c r="I109" s="292"/>
      <c r="J109" s="292"/>
      <c r="K109" s="292"/>
      <c r="L109" s="292"/>
      <c r="M109" s="292"/>
      <c r="N109" s="292"/>
      <c r="O109" s="292"/>
      <c r="P109" s="292"/>
      <c r="Q109" s="292"/>
      <c r="R109" s="292"/>
      <c r="S109" s="292"/>
      <c r="T109" s="292"/>
      <c r="U109" s="292"/>
      <c r="V109" s="292"/>
      <c r="W109" s="292"/>
      <c r="X109" s="292"/>
      <c r="Z109" s="22"/>
      <c r="AA109" s="22"/>
      <c r="AB109" s="17"/>
      <c r="AC109" s="17"/>
      <c r="AD109" s="17"/>
      <c r="AE109" s="17"/>
      <c r="AF109" s="17"/>
      <c r="AG109" s="17"/>
      <c r="AH109" s="17"/>
      <c r="AI109" s="17"/>
    </row>
    <row r="110" spans="1:35" ht="8.25" customHeight="1">
      <c r="A110" s="1"/>
      <c r="B110" s="172"/>
      <c r="C110" s="172"/>
      <c r="D110" s="7"/>
      <c r="E110" s="7"/>
      <c r="F110" s="7"/>
      <c r="G110" s="7"/>
      <c r="H110" s="7"/>
      <c r="I110" s="7"/>
      <c r="J110" s="7"/>
      <c r="K110" s="7"/>
      <c r="L110" s="7"/>
      <c r="M110" s="7"/>
      <c r="N110" s="7"/>
      <c r="O110" s="7"/>
      <c r="P110" s="7"/>
      <c r="Q110" s="161"/>
      <c r="R110" s="161"/>
      <c r="S110" s="161"/>
      <c r="T110" s="161"/>
      <c r="U110" s="161"/>
      <c r="V110" s="161"/>
      <c r="W110" s="161"/>
      <c r="X110" s="161"/>
      <c r="Z110" s="22"/>
      <c r="AA110" s="22"/>
      <c r="AB110" s="17"/>
      <c r="AC110" s="17"/>
      <c r="AD110" s="17"/>
      <c r="AE110" s="17"/>
      <c r="AF110" s="17"/>
      <c r="AG110" s="17"/>
      <c r="AH110" s="17"/>
      <c r="AI110" s="17"/>
    </row>
    <row r="111" spans="1:35" ht="48" customHeight="1">
      <c r="A111" s="1">
        <v>2</v>
      </c>
      <c r="B111" s="292" t="s">
        <v>198</v>
      </c>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Z111" s="22"/>
      <c r="AA111" s="22"/>
      <c r="AB111" s="17"/>
      <c r="AC111" s="17"/>
      <c r="AD111" s="17"/>
      <c r="AE111" s="17"/>
      <c r="AF111" s="17"/>
      <c r="AG111" s="17"/>
      <c r="AH111" s="17"/>
      <c r="AI111" s="17"/>
    </row>
    <row r="112" spans="1:35" ht="8.25" customHeight="1">
      <c r="A112" s="1"/>
      <c r="B112" s="172"/>
      <c r="C112" s="172"/>
      <c r="D112" s="7"/>
      <c r="E112" s="7"/>
      <c r="F112" s="7"/>
      <c r="G112" s="7"/>
      <c r="H112" s="7"/>
      <c r="I112" s="7"/>
      <c r="J112" s="7"/>
      <c r="K112" s="7"/>
      <c r="L112" s="7"/>
      <c r="M112" s="7"/>
      <c r="N112" s="7"/>
      <c r="O112" s="7"/>
      <c r="P112" s="7"/>
      <c r="Q112" s="161"/>
      <c r="R112" s="161"/>
      <c r="S112" s="161"/>
      <c r="T112" s="161"/>
      <c r="U112" s="161"/>
      <c r="V112" s="161"/>
      <c r="W112" s="161"/>
      <c r="X112" s="161"/>
      <c r="Z112" s="22"/>
      <c r="AA112" s="22"/>
      <c r="AB112" s="17"/>
      <c r="AC112" s="17"/>
      <c r="AD112" s="17"/>
      <c r="AE112" s="17"/>
      <c r="AF112" s="17"/>
      <c r="AG112" s="17"/>
      <c r="AH112" s="17"/>
      <c r="AI112" s="17"/>
    </row>
    <row r="113" spans="1:35" ht="50.25" customHeight="1">
      <c r="A113" s="166">
        <v>3</v>
      </c>
      <c r="B113" s="292" t="s">
        <v>200</v>
      </c>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Z113" s="22"/>
      <c r="AA113" s="22"/>
      <c r="AB113" s="17"/>
      <c r="AC113" s="17"/>
      <c r="AD113" s="17"/>
      <c r="AE113" s="17"/>
      <c r="AF113" s="17"/>
      <c r="AG113" s="17"/>
      <c r="AH113" s="17"/>
      <c r="AI113" s="17"/>
    </row>
    <row r="114" spans="1:35" ht="6.75" customHeight="1">
      <c r="A114" s="1"/>
      <c r="B114" s="172"/>
      <c r="C114" s="172"/>
      <c r="D114" s="7"/>
      <c r="E114" s="7"/>
      <c r="F114" s="7"/>
      <c r="G114" s="7"/>
      <c r="H114" s="7"/>
      <c r="I114" s="7"/>
      <c r="J114" s="7"/>
      <c r="K114" s="7"/>
      <c r="L114" s="7"/>
      <c r="M114" s="7"/>
      <c r="N114" s="7"/>
      <c r="O114" s="7"/>
      <c r="P114" s="7"/>
      <c r="Q114" s="161"/>
      <c r="R114" s="161"/>
      <c r="S114" s="161"/>
      <c r="T114" s="161"/>
      <c r="U114" s="161"/>
      <c r="V114" s="161"/>
      <c r="W114" s="161"/>
      <c r="X114" s="161"/>
      <c r="Z114" s="22"/>
      <c r="AA114" s="22"/>
      <c r="AB114" s="17"/>
      <c r="AC114" s="17"/>
      <c r="AD114" s="17"/>
      <c r="AE114" s="17"/>
      <c r="AF114" s="17"/>
      <c r="AG114" s="17"/>
      <c r="AH114" s="17"/>
      <c r="AI114" s="17"/>
    </row>
    <row r="115" spans="1:35" ht="49.5" customHeight="1">
      <c r="A115" s="1">
        <v>4</v>
      </c>
      <c r="B115" s="292" t="s">
        <v>199</v>
      </c>
      <c r="C115" s="292"/>
      <c r="D115" s="292"/>
      <c r="E115" s="292"/>
      <c r="F115" s="292"/>
      <c r="G115" s="292"/>
      <c r="H115" s="292"/>
      <c r="I115" s="292"/>
      <c r="J115" s="292"/>
      <c r="K115" s="292"/>
      <c r="L115" s="292"/>
      <c r="M115" s="292"/>
      <c r="N115" s="292"/>
      <c r="O115" s="292"/>
      <c r="P115" s="292"/>
      <c r="Q115" s="292"/>
      <c r="R115" s="292"/>
      <c r="S115" s="292"/>
      <c r="T115" s="292"/>
      <c r="U115" s="292"/>
      <c r="V115" s="292"/>
      <c r="W115" s="292"/>
      <c r="X115" s="292"/>
      <c r="Z115" s="22"/>
      <c r="AA115" s="22"/>
      <c r="AB115" s="17"/>
      <c r="AC115" s="17"/>
      <c r="AD115" s="17"/>
      <c r="AE115" s="17"/>
      <c r="AF115" s="17"/>
      <c r="AG115" s="17"/>
      <c r="AH115" s="17"/>
      <c r="AI115" s="17"/>
    </row>
    <row r="116" spans="1:35" ht="13.5" customHeight="1">
      <c r="A116" s="1"/>
      <c r="B116" s="51"/>
      <c r="C116" s="51"/>
      <c r="D116" s="51"/>
      <c r="E116" s="51"/>
      <c r="F116" s="51"/>
      <c r="G116" s="51"/>
      <c r="H116" s="51"/>
      <c r="I116" s="51"/>
      <c r="J116" s="51"/>
      <c r="K116" s="51"/>
      <c r="L116" s="51"/>
      <c r="M116" s="51"/>
      <c r="N116" s="51"/>
      <c r="O116" s="51"/>
      <c r="P116" s="51"/>
      <c r="Q116" s="51"/>
      <c r="R116" s="51"/>
      <c r="S116" s="51"/>
      <c r="T116" s="51"/>
      <c r="U116" s="51"/>
      <c r="V116" s="51"/>
      <c r="W116" s="51"/>
      <c r="X116" s="161"/>
      <c r="Z116" s="22"/>
      <c r="AA116" s="22"/>
      <c r="AB116" s="17"/>
      <c r="AC116" s="17"/>
      <c r="AD116" s="17"/>
      <c r="AE116" s="17"/>
      <c r="AF116" s="17"/>
      <c r="AG116" s="17"/>
      <c r="AH116" s="17"/>
      <c r="AI116" s="17"/>
    </row>
    <row r="117" spans="1:35" ht="26.25" customHeight="1">
      <c r="A117" s="318" t="s">
        <v>190</v>
      </c>
      <c r="B117" s="318"/>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9"/>
      <c r="Z117" s="42"/>
      <c r="AA117" s="22"/>
      <c r="AB117" s="17"/>
      <c r="AC117" s="17"/>
      <c r="AD117" s="17"/>
      <c r="AE117" s="17"/>
      <c r="AF117" s="17"/>
      <c r="AG117" s="17"/>
      <c r="AH117" s="17"/>
      <c r="AI117" s="17"/>
    </row>
    <row r="118" spans="1:35" ht="18.75" customHeight="1">
      <c r="A118" s="161"/>
      <c r="B118" s="7"/>
      <c r="C118" s="7"/>
      <c r="D118" s="7"/>
      <c r="E118" s="7"/>
      <c r="F118" s="7"/>
      <c r="G118" s="7"/>
      <c r="H118" s="7"/>
      <c r="I118" s="7"/>
      <c r="J118" s="7"/>
      <c r="K118" s="7"/>
      <c r="L118" s="7"/>
      <c r="M118" s="7"/>
      <c r="N118" s="7"/>
      <c r="O118" s="7"/>
      <c r="P118" s="7"/>
      <c r="Q118" s="161"/>
      <c r="R118" s="7"/>
      <c r="S118" s="7"/>
      <c r="T118" s="7"/>
      <c r="U118" s="161"/>
      <c r="V118" s="161"/>
      <c r="W118" s="161"/>
      <c r="X118" s="84"/>
      <c r="Z118" s="22"/>
      <c r="AA118" s="22"/>
      <c r="AB118" s="17"/>
      <c r="AC118" s="17"/>
      <c r="AD118" s="17"/>
      <c r="AE118" s="17"/>
      <c r="AF118" s="17"/>
      <c r="AG118" s="17"/>
      <c r="AH118" s="17"/>
      <c r="AI118" s="17"/>
    </row>
    <row r="119" spans="1:35" ht="17.25" customHeight="1">
      <c r="B119" s="316" t="s">
        <v>151</v>
      </c>
      <c r="C119" s="316"/>
      <c r="D119" s="7"/>
      <c r="E119" s="317"/>
      <c r="F119" s="317"/>
      <c r="G119" s="317"/>
      <c r="H119" s="317"/>
      <c r="I119" s="317"/>
      <c r="J119" s="317"/>
      <c r="K119" s="317"/>
      <c r="L119" s="317"/>
      <c r="M119" s="7" t="s">
        <v>51</v>
      </c>
      <c r="N119" s="7"/>
      <c r="O119" s="7"/>
      <c r="P119" s="316"/>
      <c r="Q119" s="316"/>
      <c r="R119" s="316"/>
      <c r="S119" s="317"/>
      <c r="T119" s="317"/>
      <c r="U119" s="317"/>
      <c r="V119" s="317"/>
      <c r="W119" s="317"/>
      <c r="X119" s="84"/>
      <c r="Z119" s="22"/>
      <c r="AA119" s="22"/>
      <c r="AB119" s="17"/>
      <c r="AC119" s="17"/>
      <c r="AD119" s="17"/>
      <c r="AE119" s="17"/>
      <c r="AF119" s="17"/>
      <c r="AG119" s="17"/>
      <c r="AH119" s="17"/>
      <c r="AI119" s="17"/>
    </row>
    <row r="120" spans="1:35" ht="13.5" customHeight="1">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Z120" s="22"/>
      <c r="AA120" s="22"/>
      <c r="AB120" s="116"/>
      <c r="AC120" s="116"/>
      <c r="AD120" s="116"/>
      <c r="AE120" s="116"/>
      <c r="AF120" s="116"/>
      <c r="AG120" s="116"/>
      <c r="AH120" s="116"/>
      <c r="AI120" s="116"/>
    </row>
    <row r="121" spans="1:35" ht="15.75">
      <c r="A121" s="65" t="s">
        <v>172</v>
      </c>
      <c r="B121" s="53" t="s">
        <v>203</v>
      </c>
      <c r="C121" s="53"/>
      <c r="D121" s="53"/>
      <c r="E121" s="53"/>
      <c r="F121" s="53"/>
      <c r="G121" s="53"/>
      <c r="H121" s="53"/>
      <c r="I121" s="53"/>
      <c r="J121" s="53"/>
      <c r="K121" s="53"/>
      <c r="L121" s="53"/>
      <c r="M121" s="53"/>
      <c r="N121" s="53"/>
      <c r="O121" s="53"/>
      <c r="P121" s="53"/>
      <c r="Q121" s="161"/>
      <c r="R121" s="7"/>
      <c r="S121" s="7"/>
      <c r="T121" s="7"/>
      <c r="U121" s="161"/>
      <c r="V121" s="161"/>
      <c r="W121" s="161"/>
      <c r="X121" s="84"/>
      <c r="Z121" s="22"/>
      <c r="AA121" s="22"/>
      <c r="AB121" s="17"/>
      <c r="AC121" s="17"/>
      <c r="AD121" s="17"/>
      <c r="AE121" s="17"/>
      <c r="AF121" s="17"/>
      <c r="AG121" s="17"/>
      <c r="AH121" s="17"/>
      <c r="AI121" s="17"/>
    </row>
    <row r="122" spans="1:35" ht="18.75" customHeight="1">
      <c r="A122" s="148"/>
      <c r="B122" s="12"/>
      <c r="C122" s="12"/>
      <c r="D122" s="12"/>
      <c r="E122" s="12"/>
      <c r="F122" s="12"/>
      <c r="G122" s="12"/>
      <c r="H122" s="12"/>
      <c r="I122" s="12"/>
      <c r="J122" s="12"/>
      <c r="K122" s="12"/>
      <c r="L122" s="12"/>
      <c r="M122" s="12"/>
      <c r="N122" s="12"/>
      <c r="O122" s="12"/>
      <c r="P122" s="12"/>
      <c r="S122" s="7"/>
      <c r="T122" s="314" t="s">
        <v>4</v>
      </c>
      <c r="U122" s="314"/>
      <c r="V122" s="315" t="s">
        <v>5</v>
      </c>
      <c r="W122" s="315"/>
      <c r="X122" s="32" t="s">
        <v>27</v>
      </c>
      <c r="Z122" s="22"/>
      <c r="AA122" s="22"/>
      <c r="AB122" s="17"/>
      <c r="AC122" s="17"/>
      <c r="AD122" s="17"/>
      <c r="AE122" s="17"/>
      <c r="AF122" s="17"/>
      <c r="AG122" s="17"/>
      <c r="AH122" s="17"/>
      <c r="AI122" s="17"/>
    </row>
    <row r="123" spans="1:35" ht="17.25" customHeight="1">
      <c r="A123" s="161" t="s">
        <v>14</v>
      </c>
      <c r="B123" s="172" t="s">
        <v>202</v>
      </c>
      <c r="C123" s="172"/>
      <c r="D123" s="7"/>
      <c r="E123" s="7"/>
      <c r="F123" s="7"/>
      <c r="G123" s="7"/>
      <c r="H123" s="7"/>
      <c r="I123" s="7"/>
      <c r="J123" s="7"/>
      <c r="K123" s="7"/>
      <c r="L123" s="7"/>
      <c r="M123" s="7"/>
      <c r="N123" s="7"/>
      <c r="O123" s="7"/>
      <c r="P123" s="7"/>
      <c r="Q123" s="161"/>
      <c r="R123" s="7"/>
      <c r="S123" s="7"/>
      <c r="T123" s="311">
        <v>5</v>
      </c>
      <c r="U123" s="312"/>
      <c r="V123" s="313">
        <v>6</v>
      </c>
      <c r="W123" s="279"/>
      <c r="X123" s="76">
        <v>22</v>
      </c>
      <c r="Z123" s="22"/>
      <c r="AA123" s="22"/>
      <c r="AB123" s="17"/>
      <c r="AC123" s="17"/>
      <c r="AD123" s="17"/>
      <c r="AE123" s="17"/>
      <c r="AF123" s="17"/>
      <c r="AG123" s="17"/>
      <c r="AH123" s="17"/>
      <c r="AI123" s="17"/>
    </row>
    <row r="124" spans="1:35" ht="13.5" customHeight="1">
      <c r="A124" s="168" t="s">
        <v>33</v>
      </c>
      <c r="B124" s="8" t="s">
        <v>180</v>
      </c>
      <c r="C124" s="8"/>
      <c r="D124" s="8"/>
      <c r="E124" s="8"/>
      <c r="F124" s="8"/>
      <c r="G124" s="8"/>
      <c r="H124" s="8"/>
      <c r="I124" s="8"/>
      <c r="J124" s="8"/>
      <c r="K124" s="8"/>
      <c r="L124" s="8"/>
      <c r="M124" s="8"/>
      <c r="N124" s="8"/>
      <c r="O124" s="8"/>
      <c r="P124" s="8"/>
      <c r="Q124" s="8"/>
      <c r="R124" s="8"/>
      <c r="S124" s="170"/>
      <c r="T124" s="168"/>
      <c r="U124" s="170"/>
      <c r="V124" s="168"/>
      <c r="W124" s="170"/>
      <c r="X124" s="72"/>
      <c r="Z124" s="22"/>
      <c r="AA124" s="22"/>
      <c r="AB124" s="17"/>
      <c r="AC124" s="17"/>
      <c r="AD124" s="17"/>
      <c r="AE124" s="17"/>
      <c r="AF124" s="17"/>
      <c r="AG124" s="17"/>
      <c r="AH124" s="17"/>
      <c r="AI124" s="17"/>
    </row>
    <row r="125" spans="1:35" ht="17.25" customHeight="1">
      <c r="A125" s="161"/>
      <c r="B125" s="304" t="s">
        <v>204</v>
      </c>
      <c r="C125" s="304"/>
      <c r="D125" s="304"/>
      <c r="E125" s="304"/>
      <c r="F125" s="304"/>
      <c r="G125" s="304"/>
      <c r="H125" s="304"/>
      <c r="I125" s="304"/>
      <c r="J125" s="304"/>
      <c r="K125" s="304"/>
      <c r="L125" s="177"/>
      <c r="M125" s="7"/>
      <c r="N125" s="7"/>
      <c r="O125" s="7"/>
      <c r="P125" s="7"/>
      <c r="Q125" s="161"/>
      <c r="R125" s="7"/>
      <c r="S125" s="161"/>
      <c r="T125" s="286">
        <v>0</v>
      </c>
      <c r="U125" s="287"/>
      <c r="V125" s="286">
        <v>1</v>
      </c>
      <c r="W125" s="287"/>
      <c r="X125" s="34">
        <v>6</v>
      </c>
      <c r="Z125" s="22"/>
      <c r="AA125" s="22"/>
      <c r="AB125" s="17"/>
      <c r="AC125" s="17"/>
      <c r="AD125" s="17"/>
      <c r="AE125" s="17"/>
      <c r="AF125" s="17"/>
      <c r="AG125" s="17"/>
      <c r="AH125" s="17"/>
      <c r="AI125" s="17"/>
    </row>
    <row r="126" spans="1:35" ht="13.5" customHeight="1">
      <c r="A126" s="77"/>
      <c r="B126" s="177"/>
      <c r="C126" s="177"/>
      <c r="D126" s="177"/>
      <c r="E126" s="177"/>
      <c r="F126" s="177"/>
      <c r="G126" s="177"/>
      <c r="H126" s="177"/>
      <c r="I126" s="177"/>
      <c r="J126" s="177"/>
      <c r="K126" s="177"/>
      <c r="L126" s="177"/>
      <c r="M126" s="7"/>
      <c r="N126" s="7"/>
      <c r="O126" s="7"/>
      <c r="P126" s="7"/>
      <c r="Q126" s="161"/>
      <c r="R126" s="7"/>
      <c r="S126" s="161"/>
      <c r="T126" s="289">
        <v>5</v>
      </c>
      <c r="U126" s="290"/>
      <c r="V126" s="289">
        <v>5</v>
      </c>
      <c r="W126" s="290"/>
      <c r="X126" s="31">
        <v>16</v>
      </c>
      <c r="Z126" s="22"/>
      <c r="AA126" s="22"/>
      <c r="AB126" s="17"/>
      <c r="AC126" s="17"/>
      <c r="AD126" s="17"/>
      <c r="AE126" s="17"/>
      <c r="AF126" s="17"/>
      <c r="AG126" s="17"/>
      <c r="AH126" s="17"/>
      <c r="AI126" s="17"/>
    </row>
    <row r="127" spans="1:35" ht="21.75" customHeight="1">
      <c r="A127" s="168" t="s">
        <v>26</v>
      </c>
      <c r="B127" s="277" t="s">
        <v>181</v>
      </c>
      <c r="C127" s="277"/>
      <c r="D127" s="277"/>
      <c r="E127" s="277"/>
      <c r="F127" s="277"/>
      <c r="G127" s="277"/>
      <c r="H127" s="277"/>
      <c r="I127" s="176"/>
      <c r="J127" s="176"/>
      <c r="K127" s="176"/>
      <c r="L127" s="176"/>
      <c r="M127" s="176"/>
      <c r="N127" s="176"/>
      <c r="O127" s="176"/>
      <c r="P127" s="176"/>
      <c r="Q127" s="176"/>
      <c r="R127" s="176"/>
      <c r="S127" s="186"/>
      <c r="T127" s="83"/>
      <c r="U127" s="82"/>
      <c r="V127" s="81"/>
      <c r="W127" s="82"/>
      <c r="X127" s="73"/>
      <c r="Z127" s="42"/>
      <c r="AA127" s="42"/>
      <c r="AB127" s="39"/>
      <c r="AC127" s="39"/>
      <c r="AD127" s="39"/>
      <c r="AE127" s="17"/>
      <c r="AF127" s="17"/>
      <c r="AG127" s="17"/>
      <c r="AH127" s="17"/>
      <c r="AI127" s="17"/>
    </row>
    <row r="128" spans="1:35" ht="17.25" customHeight="1">
      <c r="A128" s="185"/>
      <c r="B128" s="306" t="s">
        <v>206</v>
      </c>
      <c r="C128" s="306"/>
      <c r="D128" s="306"/>
      <c r="E128" s="306"/>
      <c r="F128" s="306"/>
      <c r="G128" s="306"/>
      <c r="H128" s="306"/>
      <c r="I128" s="306"/>
      <c r="J128" s="306"/>
      <c r="K128" s="306"/>
      <c r="L128" s="306"/>
      <c r="M128" s="306"/>
      <c r="N128" s="306"/>
      <c r="O128" s="306"/>
      <c r="P128" s="306"/>
      <c r="Q128" s="306"/>
      <c r="R128" s="306"/>
      <c r="S128" s="307"/>
      <c r="T128" s="287"/>
      <c r="U128" s="308"/>
      <c r="V128" s="309"/>
      <c r="W128" s="308"/>
      <c r="X128" s="10"/>
      <c r="Z128" s="22"/>
      <c r="AA128" s="22"/>
      <c r="AB128" s="17"/>
      <c r="AC128" s="17"/>
      <c r="AD128" s="17"/>
      <c r="AE128" s="17"/>
      <c r="AF128" s="17"/>
      <c r="AG128" s="17"/>
      <c r="AH128" s="17"/>
      <c r="AI128" s="17"/>
    </row>
    <row r="129" spans="1:35" ht="20.25" customHeight="1">
      <c r="B129" s="292" t="s">
        <v>205</v>
      </c>
      <c r="C129" s="292"/>
      <c r="D129" s="292"/>
      <c r="E129" s="292"/>
      <c r="F129" s="292"/>
      <c r="G129" s="292"/>
      <c r="H129" s="292"/>
      <c r="I129" s="292"/>
      <c r="J129" s="292"/>
      <c r="K129" s="292"/>
      <c r="L129" s="292"/>
      <c r="M129" s="292"/>
      <c r="N129" s="292"/>
      <c r="O129" s="292"/>
      <c r="P129" s="292"/>
      <c r="Q129" s="292"/>
      <c r="R129" s="292"/>
      <c r="S129" s="310"/>
      <c r="T129" s="283">
        <v>5</v>
      </c>
      <c r="U129" s="283"/>
      <c r="V129" s="284">
        <v>5</v>
      </c>
      <c r="W129" s="285"/>
      <c r="X129" s="38">
        <v>16</v>
      </c>
      <c r="Z129" s="22"/>
      <c r="AA129" s="22"/>
      <c r="AB129" s="17"/>
      <c r="AC129" s="17"/>
      <c r="AD129" s="17"/>
      <c r="AE129" s="17"/>
      <c r="AF129" s="17"/>
      <c r="AG129" s="17"/>
      <c r="AH129" s="17"/>
      <c r="AI129" s="17"/>
    </row>
    <row r="130" spans="1:35" ht="16.5" customHeight="1">
      <c r="B130" s="7"/>
      <c r="C130" s="7"/>
      <c r="D130" s="7"/>
      <c r="E130" s="7"/>
      <c r="F130" s="7"/>
      <c r="G130" s="7"/>
      <c r="H130" s="7"/>
      <c r="I130" s="7"/>
      <c r="J130" s="172" t="s">
        <v>143</v>
      </c>
      <c r="K130" s="7"/>
      <c r="L130" s="7"/>
      <c r="M130" s="7"/>
      <c r="N130" s="7"/>
      <c r="O130" s="7"/>
      <c r="P130" s="7"/>
      <c r="Q130" s="161"/>
      <c r="R130" s="7"/>
      <c r="S130" s="161"/>
      <c r="T130" s="161"/>
      <c r="U130" s="9"/>
      <c r="V130" s="270">
        <v>66</v>
      </c>
      <c r="W130" s="271"/>
      <c r="X130" s="7"/>
      <c r="Z130" s="22"/>
      <c r="AA130" s="22"/>
      <c r="AB130" s="17"/>
      <c r="AC130" s="17"/>
      <c r="AD130" s="17"/>
      <c r="AE130" s="17"/>
      <c r="AF130" s="17"/>
      <c r="AG130" s="17"/>
      <c r="AH130" s="17"/>
      <c r="AI130" s="17"/>
    </row>
    <row r="131" spans="1:35" ht="6.75" customHeight="1">
      <c r="B131" s="7"/>
      <c r="C131" s="7"/>
      <c r="D131" s="7"/>
      <c r="E131" s="7"/>
      <c r="F131" s="7"/>
      <c r="G131" s="7"/>
      <c r="H131" s="7"/>
      <c r="I131" s="7"/>
      <c r="J131" s="7"/>
      <c r="K131" s="7"/>
      <c r="L131" s="7"/>
      <c r="M131" s="7"/>
      <c r="N131" s="7"/>
      <c r="O131" s="7"/>
      <c r="P131" s="7"/>
      <c r="Q131" s="161"/>
      <c r="R131" s="7"/>
      <c r="S131" s="7"/>
      <c r="T131" s="7"/>
      <c r="U131" s="161"/>
      <c r="V131" s="161"/>
      <c r="W131" s="161"/>
      <c r="X131" s="84"/>
      <c r="Z131" s="22"/>
      <c r="AA131" s="22"/>
      <c r="AB131" s="17"/>
      <c r="AC131" s="17"/>
      <c r="AD131" s="17"/>
      <c r="AE131" s="17"/>
      <c r="AF131" s="17"/>
      <c r="AG131" s="17"/>
      <c r="AH131" s="17"/>
      <c r="AI131" s="17"/>
    </row>
    <row r="132" spans="1:35" ht="30" customHeight="1">
      <c r="A132" s="166" t="s">
        <v>10</v>
      </c>
      <c r="B132" s="304" t="s">
        <v>208</v>
      </c>
      <c r="C132" s="304"/>
      <c r="D132" s="304"/>
      <c r="E132" s="304"/>
      <c r="F132" s="304"/>
      <c r="G132" s="304"/>
      <c r="H132" s="304"/>
      <c r="I132" s="304"/>
      <c r="J132" s="304"/>
      <c r="K132" s="304"/>
      <c r="L132" s="304"/>
      <c r="M132" s="304"/>
      <c r="N132" s="304"/>
      <c r="O132" s="304"/>
      <c r="P132" s="304"/>
      <c r="Q132" s="304"/>
      <c r="R132" s="304"/>
      <c r="S132" s="304"/>
      <c r="T132" s="304"/>
      <c r="U132" s="304"/>
      <c r="V132" s="305"/>
      <c r="W132" s="305"/>
      <c r="X132" s="84"/>
      <c r="Z132" s="22"/>
      <c r="AA132" s="22"/>
      <c r="AB132" s="17"/>
      <c r="AC132" s="17"/>
      <c r="AD132" s="17"/>
      <c r="AE132" s="17"/>
      <c r="AF132" s="17"/>
      <c r="AG132" s="17"/>
      <c r="AH132" s="17"/>
      <c r="AI132" s="17"/>
    </row>
    <row r="133" spans="1:35" ht="5.25" customHeight="1">
      <c r="B133" s="7"/>
      <c r="C133" s="7"/>
      <c r="D133" s="7"/>
      <c r="E133" s="7"/>
      <c r="F133" s="7"/>
      <c r="G133" s="7"/>
      <c r="H133" s="7"/>
      <c r="I133" s="7"/>
      <c r="J133" s="7"/>
      <c r="K133" s="7"/>
      <c r="L133" s="7"/>
      <c r="M133" s="7"/>
      <c r="N133" s="7"/>
      <c r="O133" s="7"/>
      <c r="P133" s="7"/>
      <c r="Q133" s="161"/>
      <c r="R133" s="7"/>
      <c r="S133" s="7"/>
      <c r="T133" s="7"/>
      <c r="U133" s="161"/>
      <c r="V133" s="161"/>
      <c r="W133" s="161"/>
      <c r="X133" s="84"/>
      <c r="Z133" s="22"/>
      <c r="AA133" s="22"/>
      <c r="AB133" s="17"/>
      <c r="AC133" s="17"/>
      <c r="AD133" s="17"/>
      <c r="AE133" s="17"/>
      <c r="AF133" s="17"/>
      <c r="AG133" s="17"/>
      <c r="AH133" s="17"/>
      <c r="AI133" s="17"/>
    </row>
    <row r="134" spans="1:35" ht="5.25" hidden="1" customHeight="1">
      <c r="B134" s="7"/>
      <c r="C134" s="7"/>
      <c r="D134" s="7"/>
      <c r="E134" s="7"/>
      <c r="F134" s="7"/>
      <c r="G134" s="7"/>
      <c r="H134" s="7"/>
      <c r="I134" s="7"/>
      <c r="J134" s="7"/>
      <c r="K134" s="7"/>
      <c r="L134" s="7"/>
      <c r="M134" s="7"/>
      <c r="N134" s="7"/>
      <c r="O134" s="7"/>
      <c r="P134" s="7"/>
      <c r="Q134" s="161"/>
      <c r="R134" s="7"/>
      <c r="S134" s="7"/>
      <c r="T134" s="7"/>
      <c r="U134" s="161"/>
      <c r="V134" s="161"/>
      <c r="W134" s="161"/>
      <c r="X134" s="84"/>
      <c r="Z134" s="22"/>
      <c r="AA134" s="22"/>
      <c r="AB134" s="17"/>
      <c r="AC134" s="17"/>
      <c r="AD134" s="17"/>
      <c r="AE134" s="17"/>
      <c r="AF134" s="17"/>
      <c r="AG134" s="17"/>
      <c r="AH134" s="17"/>
      <c r="AI134" s="17"/>
    </row>
    <row r="135" spans="1:35" ht="10.5" customHeight="1">
      <c r="B135" s="7"/>
      <c r="C135" s="7"/>
      <c r="D135" s="7"/>
      <c r="E135" s="7"/>
      <c r="F135" s="7"/>
      <c r="G135" s="7"/>
      <c r="H135" s="7"/>
      <c r="I135" s="7"/>
      <c r="J135" s="7"/>
      <c r="K135" s="7"/>
      <c r="L135" s="7"/>
      <c r="M135" s="7"/>
      <c r="N135" s="7"/>
      <c r="O135" s="7"/>
      <c r="P135" s="7"/>
      <c r="Q135" s="161"/>
      <c r="R135" s="7"/>
      <c r="S135" s="7"/>
      <c r="T135" s="7"/>
      <c r="U135" s="161"/>
      <c r="V135" s="161"/>
      <c r="W135" s="161"/>
      <c r="X135" s="84"/>
      <c r="Z135" s="22"/>
      <c r="AA135" s="22"/>
      <c r="AB135" s="17"/>
      <c r="AC135" s="17"/>
      <c r="AD135" s="17"/>
      <c r="AE135" s="17"/>
      <c r="AF135" s="17"/>
      <c r="AG135" s="17"/>
      <c r="AH135" s="17"/>
      <c r="AI135" s="17"/>
    </row>
    <row r="136" spans="1:35" ht="9" customHeight="1">
      <c r="B136" s="7"/>
      <c r="C136" s="7"/>
      <c r="D136" s="7"/>
      <c r="E136" s="7"/>
      <c r="F136" s="7"/>
      <c r="G136" s="7"/>
      <c r="H136" s="7"/>
      <c r="I136" s="7"/>
      <c r="J136" s="7"/>
      <c r="K136" s="7"/>
      <c r="L136" s="7"/>
      <c r="M136" s="7"/>
      <c r="N136" s="7"/>
      <c r="O136" s="7"/>
      <c r="P136" s="7"/>
      <c r="Q136" s="161"/>
      <c r="R136" s="7"/>
      <c r="S136" s="7"/>
      <c r="T136" s="7"/>
      <c r="U136" s="161"/>
      <c r="V136" s="161"/>
      <c r="W136" s="161"/>
      <c r="X136" s="84"/>
      <c r="Z136" s="22"/>
      <c r="AA136" s="22"/>
      <c r="AB136" s="17"/>
      <c r="AC136" s="17"/>
      <c r="AD136" s="17"/>
      <c r="AE136" s="17"/>
      <c r="AF136" s="17"/>
      <c r="AG136" s="17"/>
      <c r="AH136" s="17"/>
      <c r="AI136" s="17"/>
    </row>
    <row r="137" spans="1:35" ht="16.5" customHeight="1">
      <c r="B137" s="153" t="s">
        <v>221</v>
      </c>
      <c r="C137" s="153"/>
      <c r="D137" s="7"/>
      <c r="E137" s="7"/>
      <c r="F137" s="7"/>
      <c r="G137" s="7"/>
      <c r="H137" s="7"/>
      <c r="I137" s="7"/>
      <c r="J137" s="7"/>
      <c r="K137" s="7"/>
      <c r="L137" s="7"/>
      <c r="M137" s="7"/>
      <c r="N137" s="7"/>
      <c r="O137" s="7"/>
      <c r="P137" s="7"/>
      <c r="Q137" s="161"/>
      <c r="R137" s="7"/>
      <c r="S137" s="7"/>
      <c r="T137" s="7"/>
      <c r="U137" s="161"/>
      <c r="V137" s="161"/>
      <c r="W137" s="161"/>
      <c r="X137" s="7"/>
      <c r="Z137" s="22"/>
      <c r="AA137" s="22"/>
      <c r="AB137" s="17"/>
      <c r="AC137" s="17"/>
      <c r="AD137" s="17"/>
      <c r="AE137" s="17"/>
      <c r="AF137" s="17"/>
      <c r="AG137" s="17"/>
      <c r="AH137" s="17"/>
      <c r="AI137" s="17"/>
    </row>
    <row r="138" spans="1:35" ht="15.75" customHeight="1">
      <c r="B138" s="7" t="s">
        <v>207</v>
      </c>
      <c r="C138" s="7"/>
      <c r="D138" s="7"/>
      <c r="E138" s="7"/>
      <c r="F138" s="7"/>
      <c r="G138" s="7"/>
      <c r="H138" s="7"/>
      <c r="I138" s="7"/>
      <c r="J138" s="7"/>
      <c r="K138" s="7"/>
      <c r="L138" s="7"/>
      <c r="M138" s="7"/>
      <c r="N138" s="7"/>
      <c r="O138" s="7"/>
      <c r="P138" s="7"/>
      <c r="Q138" s="161"/>
      <c r="R138" s="7"/>
      <c r="S138" s="7"/>
      <c r="T138" s="7"/>
      <c r="U138" s="161"/>
      <c r="V138" s="161"/>
      <c r="W138" s="161"/>
      <c r="X138" s="84"/>
      <c r="Z138" s="22"/>
      <c r="AA138" s="22"/>
      <c r="AB138" s="17"/>
      <c r="AC138" s="17"/>
      <c r="AD138" s="17"/>
      <c r="AE138" s="17"/>
      <c r="AF138" s="17"/>
      <c r="AG138" s="17"/>
      <c r="AH138" s="17"/>
      <c r="AI138" s="17"/>
    </row>
    <row r="139" spans="1:35" ht="16.5" customHeight="1">
      <c r="B139" s="301">
        <v>19138.560000000001</v>
      </c>
      <c r="C139" s="302"/>
      <c r="D139" s="7" t="s">
        <v>39</v>
      </c>
      <c r="E139" s="161">
        <v>12</v>
      </c>
      <c r="F139" s="161" t="s">
        <v>222</v>
      </c>
      <c r="G139"/>
      <c r="H139" s="154">
        <v>66</v>
      </c>
      <c r="I139" s="161" t="s">
        <v>39</v>
      </c>
      <c r="J139" s="27">
        <v>24</v>
      </c>
      <c r="K139" s="7"/>
      <c r="L139" s="7" t="s">
        <v>37</v>
      </c>
      <c r="M139" s="7"/>
      <c r="N139" s="7"/>
      <c r="O139" s="7"/>
      <c r="P139" s="7"/>
      <c r="Q139" s="161"/>
      <c r="R139" s="7"/>
      <c r="S139" s="7"/>
      <c r="T139" s="7"/>
      <c r="U139" s="20"/>
      <c r="V139" s="152"/>
      <c r="W139" s="303">
        <v>4385.92</v>
      </c>
      <c r="X139" s="303"/>
      <c r="Z139" s="22"/>
      <c r="AA139" s="22"/>
      <c r="AB139" s="17"/>
      <c r="AC139" s="17"/>
      <c r="AD139" s="17"/>
      <c r="AE139" s="17"/>
      <c r="AF139" s="17"/>
      <c r="AG139" s="17"/>
      <c r="AH139" s="17"/>
      <c r="AI139" s="17"/>
    </row>
    <row r="140" spans="1:35" ht="9.75" customHeight="1">
      <c r="B140" s="298"/>
      <c r="C140" s="298"/>
      <c r="D140" s="298"/>
      <c r="E140" s="298"/>
      <c r="F140" s="298"/>
      <c r="G140" s="298"/>
      <c r="H140" s="298"/>
      <c r="I140" s="298"/>
      <c r="J140" s="298"/>
      <c r="K140" s="298"/>
      <c r="L140" s="298"/>
      <c r="M140" s="298"/>
      <c r="N140" s="298"/>
      <c r="O140" s="298"/>
      <c r="P140" s="298"/>
      <c r="Q140" s="298"/>
      <c r="R140" s="298"/>
      <c r="S140" s="39"/>
      <c r="T140" s="39"/>
      <c r="U140" s="175"/>
      <c r="V140" s="175"/>
      <c r="W140" s="175"/>
      <c r="X140" s="56"/>
      <c r="Z140" s="22"/>
      <c r="AA140" s="22"/>
      <c r="AB140" s="17"/>
      <c r="AC140" s="17"/>
      <c r="AD140" s="17"/>
      <c r="AE140" s="17"/>
      <c r="AF140" s="17"/>
      <c r="AG140" s="17"/>
      <c r="AH140" s="17"/>
      <c r="AI140" s="17"/>
    </row>
    <row r="141" spans="1:35" ht="9.75" customHeight="1">
      <c r="B141" s="39"/>
      <c r="C141" s="39"/>
      <c r="D141" s="39"/>
      <c r="E141" s="39"/>
      <c r="F141" s="39"/>
      <c r="G141" s="39"/>
      <c r="H141" s="39"/>
      <c r="I141" s="39"/>
      <c r="J141" s="39"/>
      <c r="K141" s="39"/>
      <c r="L141" s="39"/>
      <c r="M141" s="39"/>
      <c r="N141" s="39"/>
      <c r="O141" s="39"/>
      <c r="P141" s="39"/>
      <c r="Q141" s="175"/>
      <c r="R141" s="39"/>
      <c r="S141" s="39"/>
      <c r="T141" s="39"/>
      <c r="U141" s="155"/>
      <c r="V141" s="155"/>
      <c r="W141" s="155"/>
      <c r="X141" s="56"/>
      <c r="Z141" s="22"/>
      <c r="AA141" s="22"/>
      <c r="AB141" s="17"/>
      <c r="AC141" s="17"/>
      <c r="AD141" s="17"/>
      <c r="AE141" s="17"/>
      <c r="AF141" s="17"/>
      <c r="AG141" s="17"/>
      <c r="AH141" s="17"/>
      <c r="AI141" s="17"/>
    </row>
    <row r="142" spans="1:35" ht="9" customHeight="1">
      <c r="B142" s="299"/>
      <c r="C142" s="299"/>
      <c r="D142" s="39"/>
      <c r="E142" s="56"/>
      <c r="F142" s="175"/>
      <c r="G142" s="156"/>
      <c r="H142" s="191"/>
      <c r="I142" s="39"/>
      <c r="J142" s="39"/>
      <c r="K142" s="39"/>
      <c r="L142" s="39"/>
      <c r="M142" s="39"/>
      <c r="N142" s="39"/>
      <c r="O142" s="39"/>
      <c r="P142" s="39"/>
      <c r="Q142" s="157"/>
      <c r="R142" s="39"/>
      <c r="S142" s="39"/>
      <c r="T142" s="39"/>
      <c r="U142" s="155"/>
      <c r="V142" s="152"/>
      <c r="W142" s="300"/>
      <c r="X142" s="300"/>
      <c r="Z142" s="22"/>
      <c r="AA142" s="22"/>
      <c r="AB142" s="17"/>
      <c r="AC142" s="17"/>
      <c r="AD142" s="17"/>
      <c r="AE142" s="17"/>
      <c r="AF142" s="17"/>
      <c r="AG142" s="17"/>
      <c r="AH142" s="17"/>
      <c r="AI142" s="17"/>
    </row>
    <row r="143" spans="1:35" ht="18.75" customHeight="1">
      <c r="B143" s="7" t="s">
        <v>47</v>
      </c>
      <c r="C143" s="7"/>
      <c r="D143" s="7"/>
      <c r="E143" s="7"/>
      <c r="F143" s="7"/>
      <c r="G143" s="7"/>
      <c r="H143" s="7"/>
      <c r="I143" s="7"/>
      <c r="J143" s="161"/>
      <c r="K143" s="7"/>
      <c r="L143" s="7"/>
      <c r="M143" s="7"/>
      <c r="N143" s="7"/>
      <c r="O143" s="7"/>
      <c r="P143" s="7"/>
      <c r="Q143" s="161"/>
      <c r="R143" s="7"/>
      <c r="S143" s="7"/>
      <c r="T143" s="7"/>
      <c r="U143" s="161"/>
      <c r="V143" s="161"/>
      <c r="W143" s="161"/>
      <c r="X143" s="84"/>
      <c r="Z143" s="22"/>
      <c r="AA143" s="22"/>
      <c r="AB143" s="17"/>
      <c r="AC143" s="17"/>
      <c r="AD143" s="17"/>
      <c r="AE143" s="17"/>
      <c r="AF143" s="17"/>
      <c r="AG143" s="17"/>
      <c r="AH143" s="17"/>
      <c r="AI143" s="17"/>
    </row>
    <row r="144" spans="1:35" ht="18" customHeight="1">
      <c r="B144" s="7" t="s">
        <v>30</v>
      </c>
      <c r="C144" s="7"/>
      <c r="D144" s="7"/>
      <c r="E144" s="7"/>
      <c r="F144" s="7"/>
      <c r="G144" s="7"/>
      <c r="H144" s="7"/>
      <c r="I144" s="7"/>
      <c r="J144" s="7"/>
      <c r="K144" s="7"/>
      <c r="L144" s="7"/>
      <c r="M144" s="7"/>
      <c r="N144" s="7"/>
      <c r="O144" s="7"/>
      <c r="P144" s="7"/>
      <c r="Q144" s="161"/>
      <c r="R144" s="7"/>
      <c r="S144" s="7"/>
      <c r="T144" s="7"/>
      <c r="U144" s="161"/>
      <c r="V144" s="161"/>
      <c r="W144" s="161"/>
      <c r="X144" s="84"/>
      <c r="Z144" s="22"/>
      <c r="AA144" s="22"/>
      <c r="AB144" s="17"/>
      <c r="AC144" s="17"/>
      <c r="AD144" s="17"/>
      <c r="AE144" s="17"/>
      <c r="AF144" s="17"/>
      <c r="AG144" s="17"/>
      <c r="AH144" s="17"/>
      <c r="AI144" s="17"/>
    </row>
    <row r="145" spans="1:35" s="162" customFormat="1" ht="15.75" customHeight="1">
      <c r="A145" s="183"/>
      <c r="B145" s="11"/>
      <c r="C145" s="11"/>
      <c r="D145" s="11"/>
      <c r="E145" s="11"/>
      <c r="F145" s="11"/>
      <c r="G145" s="11"/>
      <c r="H145" s="11"/>
      <c r="I145" s="11"/>
      <c r="J145" s="11"/>
      <c r="K145" s="11"/>
      <c r="L145" s="11"/>
      <c r="M145" s="11"/>
      <c r="N145" s="11"/>
      <c r="O145" s="11"/>
      <c r="P145" s="11"/>
      <c r="Q145" s="183"/>
      <c r="R145" s="11"/>
      <c r="S145" s="11"/>
      <c r="T145" s="11"/>
      <c r="U145" s="183"/>
      <c r="V145" s="183"/>
      <c r="W145" s="183"/>
      <c r="X145" s="52"/>
      <c r="Y145" s="17"/>
      <c r="Z145" s="22"/>
      <c r="AA145" s="22"/>
      <c r="AB145" s="17"/>
      <c r="AC145" s="17"/>
      <c r="AD145" s="17"/>
      <c r="AE145" s="17"/>
      <c r="AF145" s="17"/>
      <c r="AG145" s="17"/>
      <c r="AH145" s="17"/>
      <c r="AI145" s="17"/>
    </row>
    <row r="146" spans="1:35" s="162" customFormat="1" ht="15.75" customHeight="1">
      <c r="A146" s="161"/>
      <c r="B146" s="291" t="s">
        <v>225</v>
      </c>
      <c r="C146" s="291"/>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17"/>
      <c r="Z146" s="22"/>
      <c r="AA146" s="22"/>
      <c r="AB146" s="17"/>
      <c r="AC146" s="17"/>
      <c r="AD146" s="17"/>
      <c r="AE146" s="17"/>
      <c r="AF146" s="17"/>
      <c r="AG146" s="17"/>
      <c r="AH146" s="17"/>
      <c r="AI146" s="17"/>
    </row>
    <row r="147" spans="1:35" s="162" customFormat="1" ht="27" customHeight="1">
      <c r="A147" s="65"/>
      <c r="B147" s="293" t="s">
        <v>183</v>
      </c>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17"/>
      <c r="Z147" s="22"/>
      <c r="AA147" s="22"/>
      <c r="AB147" s="17"/>
      <c r="AC147" s="17"/>
      <c r="AD147" s="17"/>
      <c r="AE147" s="17"/>
      <c r="AF147" s="17"/>
      <c r="AG147" s="17"/>
      <c r="AH147" s="17"/>
      <c r="AI147" s="17"/>
    </row>
    <row r="148" spans="1:35" ht="9.75" customHeight="1">
      <c r="B148" s="7"/>
      <c r="C148" s="7"/>
      <c r="D148" s="7"/>
      <c r="E148" s="7"/>
      <c r="F148" s="7"/>
      <c r="G148" s="7"/>
      <c r="H148" s="7"/>
      <c r="I148" s="7"/>
      <c r="J148" s="7"/>
      <c r="K148" s="7"/>
      <c r="L148" s="7"/>
      <c r="M148" s="7"/>
      <c r="N148" s="7"/>
      <c r="O148" s="7"/>
      <c r="P148" s="7"/>
      <c r="Q148" s="161"/>
      <c r="R148" s="7"/>
      <c r="S148" s="7"/>
      <c r="T148" s="7"/>
      <c r="U148" s="161"/>
      <c r="V148" s="161"/>
      <c r="W148" s="161"/>
      <c r="X148" s="84"/>
      <c r="Z148" s="22"/>
      <c r="AA148" s="22"/>
      <c r="AB148" s="17"/>
      <c r="AC148" s="17"/>
      <c r="AD148" s="17"/>
      <c r="AE148" s="17"/>
      <c r="AF148" s="17"/>
      <c r="AG148" s="17"/>
      <c r="AH148" s="17"/>
      <c r="AI148" s="17"/>
    </row>
    <row r="149" spans="1:35" ht="15" customHeight="1">
      <c r="A149" s="166" t="s">
        <v>14</v>
      </c>
      <c r="B149" s="172" t="s">
        <v>148</v>
      </c>
      <c r="C149" s="172"/>
      <c r="D149" s="7"/>
      <c r="E149" s="7"/>
      <c r="F149" s="7"/>
      <c r="G149" s="7"/>
      <c r="H149" s="7"/>
      <c r="I149" s="58" t="s">
        <v>209</v>
      </c>
      <c r="J149" s="58"/>
      <c r="K149" s="58"/>
      <c r="L149" s="58"/>
      <c r="M149" s="58"/>
      <c r="N149" s="58"/>
      <c r="O149" s="58"/>
      <c r="P149" s="58"/>
      <c r="Q149" s="58"/>
      <c r="R149" s="58"/>
      <c r="S149" s="58"/>
      <c r="T149" s="58"/>
      <c r="U149" s="58"/>
      <c r="V149" s="161"/>
      <c r="W149" s="161"/>
      <c r="X149" s="109">
        <v>41</v>
      </c>
      <c r="Z149" s="22"/>
      <c r="AA149" s="22"/>
      <c r="AB149" s="17"/>
      <c r="AC149" s="17"/>
      <c r="AD149" s="17"/>
      <c r="AE149" s="17"/>
      <c r="AF149" s="17"/>
      <c r="AG149" s="17"/>
      <c r="AH149" s="17"/>
      <c r="AI149" s="17"/>
    </row>
    <row r="150" spans="1:35" ht="9" customHeight="1">
      <c r="B150" s="292"/>
      <c r="C150" s="292"/>
      <c r="D150" s="292"/>
      <c r="E150" s="292"/>
      <c r="F150" s="292"/>
      <c r="G150" s="292"/>
      <c r="H150" s="292"/>
      <c r="I150" s="292"/>
      <c r="J150" s="292"/>
      <c r="K150" s="292"/>
      <c r="L150" s="292"/>
      <c r="M150" s="292"/>
      <c r="N150" s="292"/>
      <c r="O150" s="292"/>
      <c r="P150" s="292"/>
      <c r="Q150" s="292"/>
      <c r="R150" s="292"/>
      <c r="S150" s="292"/>
      <c r="T150" s="173"/>
      <c r="U150" s="161"/>
      <c r="V150" s="161"/>
      <c r="W150" s="161"/>
      <c r="X150" s="84"/>
      <c r="Z150" s="22"/>
      <c r="AA150" s="22"/>
      <c r="AB150" s="17"/>
      <c r="AC150" s="17"/>
      <c r="AD150" s="17"/>
      <c r="AE150" s="17"/>
      <c r="AF150" s="17"/>
      <c r="AG150" s="17"/>
      <c r="AH150" s="17"/>
      <c r="AI150" s="17"/>
    </row>
    <row r="151" spans="1:35" ht="18" customHeight="1">
      <c r="A151" s="161"/>
      <c r="H151" s="2"/>
      <c r="I151" s="2"/>
      <c r="S151" s="33"/>
      <c r="T151" s="294" t="s">
        <v>4</v>
      </c>
      <c r="U151" s="295"/>
      <c r="V151" s="296" t="s">
        <v>5</v>
      </c>
      <c r="W151" s="297"/>
      <c r="X151" s="5" t="s">
        <v>27</v>
      </c>
      <c r="Z151" s="22"/>
      <c r="AA151" s="22"/>
      <c r="AB151" s="17"/>
      <c r="AC151" s="17"/>
      <c r="AD151" s="17"/>
      <c r="AE151" s="17"/>
      <c r="AF151" s="17"/>
      <c r="AG151" s="17"/>
      <c r="AH151" s="17"/>
      <c r="AI151" s="17"/>
    </row>
    <row r="152" spans="1:35" ht="18.75" customHeight="1">
      <c r="A152" s="183" t="s">
        <v>10</v>
      </c>
      <c r="B152" s="11" t="s">
        <v>210</v>
      </c>
      <c r="C152" s="11"/>
      <c r="D152" s="11"/>
      <c r="E152" s="11"/>
      <c r="F152" s="11"/>
      <c r="G152" s="11"/>
      <c r="H152" s="11"/>
      <c r="I152" s="11"/>
      <c r="J152" s="11"/>
      <c r="K152" s="11"/>
      <c r="L152" s="11"/>
      <c r="M152" s="11"/>
      <c r="N152" s="11"/>
      <c r="O152" s="11"/>
      <c r="P152" s="11"/>
      <c r="Q152" s="11"/>
      <c r="R152" s="11"/>
      <c r="S152" s="183"/>
      <c r="T152" s="289">
        <v>2</v>
      </c>
      <c r="U152" s="290"/>
      <c r="V152" s="289">
        <v>10</v>
      </c>
      <c r="W152" s="290"/>
      <c r="X152" s="79">
        <v>29</v>
      </c>
      <c r="Z152" s="22"/>
      <c r="AA152" s="22"/>
      <c r="AB152" s="17"/>
      <c r="AC152" s="17"/>
      <c r="AD152" s="17"/>
      <c r="AE152" s="17"/>
      <c r="AF152" s="17"/>
      <c r="AG152" s="17"/>
      <c r="AH152" s="17"/>
      <c r="AI152" s="17"/>
    </row>
    <row r="153" spans="1:35" ht="15.75" customHeight="1">
      <c r="A153" s="168" t="s">
        <v>33</v>
      </c>
      <c r="B153" s="8" t="s">
        <v>180</v>
      </c>
      <c r="C153" s="8"/>
      <c r="D153" s="8"/>
      <c r="E153" s="8"/>
      <c r="F153" s="8"/>
      <c r="G153" s="8"/>
      <c r="H153" s="8"/>
      <c r="I153" s="8"/>
      <c r="J153" s="8"/>
      <c r="K153" s="8"/>
      <c r="L153" s="8"/>
      <c r="M153" s="8"/>
      <c r="N153" s="8"/>
      <c r="O153" s="8"/>
      <c r="P153" s="8"/>
      <c r="Q153" s="8"/>
      <c r="R153" s="8"/>
      <c r="S153" s="169"/>
      <c r="T153" s="278"/>
      <c r="U153" s="279"/>
      <c r="V153" s="278"/>
      <c r="W153" s="279"/>
      <c r="X153" s="78"/>
      <c r="Z153" s="22"/>
      <c r="AA153" s="22"/>
      <c r="AB153" s="17"/>
      <c r="AC153" s="17"/>
      <c r="AD153" s="17"/>
      <c r="AE153" s="17"/>
      <c r="AF153" s="17"/>
      <c r="AG153" s="17"/>
      <c r="AH153" s="17"/>
      <c r="AI153" s="17"/>
    </row>
    <row r="154" spans="1:35" ht="17.25" customHeight="1">
      <c r="A154" s="74"/>
      <c r="B154" s="13" t="s">
        <v>211</v>
      </c>
      <c r="C154" s="13"/>
      <c r="D154" s="13"/>
      <c r="E154" s="13"/>
      <c r="F154" s="13"/>
      <c r="G154" s="13"/>
      <c r="H154" s="13"/>
      <c r="I154" s="13"/>
      <c r="J154" s="13"/>
      <c r="K154" s="13"/>
      <c r="L154" s="13"/>
      <c r="M154" s="13"/>
      <c r="N154" s="13"/>
      <c r="O154" s="13"/>
      <c r="P154" s="13"/>
      <c r="Q154" s="183"/>
      <c r="R154" s="11"/>
      <c r="S154" s="75"/>
      <c r="T154" s="286">
        <v>0</v>
      </c>
      <c r="U154" s="287"/>
      <c r="V154" s="286">
        <v>0</v>
      </c>
      <c r="W154" s="287"/>
      <c r="X154" s="34">
        <v>10</v>
      </c>
      <c r="Z154" s="117"/>
      <c r="AA154" s="117"/>
      <c r="AB154" s="118"/>
      <c r="AC154" s="39"/>
      <c r="AD154" s="39"/>
      <c r="AE154" s="17"/>
      <c r="AF154" s="17"/>
      <c r="AG154" s="17"/>
      <c r="AH154" s="17"/>
      <c r="AI154" s="17"/>
    </row>
    <row r="155" spans="1:35" ht="20.25" customHeight="1">
      <c r="A155" s="82"/>
      <c r="B155" s="277"/>
      <c r="C155" s="277"/>
      <c r="D155" s="277"/>
      <c r="E155" s="277"/>
      <c r="F155" s="277"/>
      <c r="G155" s="277"/>
      <c r="H155" s="277"/>
      <c r="I155" s="277"/>
      <c r="J155" s="277"/>
      <c r="K155" s="277"/>
      <c r="L155" s="277"/>
      <c r="M155" s="277"/>
      <c r="N155" s="277"/>
      <c r="O155" s="277"/>
      <c r="P155" s="277"/>
      <c r="Q155" s="277"/>
      <c r="R155" s="277"/>
      <c r="S155" s="288"/>
      <c r="T155" s="289">
        <v>2</v>
      </c>
      <c r="U155" s="290"/>
      <c r="V155" s="289">
        <v>10</v>
      </c>
      <c r="W155" s="290"/>
      <c r="X155" s="31">
        <v>19</v>
      </c>
      <c r="Z155" s="42"/>
      <c r="AA155" s="42"/>
      <c r="AB155" s="39"/>
      <c r="AC155" s="39"/>
      <c r="AD155" s="39"/>
      <c r="AE155" s="17"/>
      <c r="AF155" s="17"/>
      <c r="AG155" s="17"/>
      <c r="AH155" s="17"/>
      <c r="AI155" s="17"/>
    </row>
    <row r="156" spans="1:35" ht="15.75" customHeight="1">
      <c r="A156" s="168" t="s">
        <v>26</v>
      </c>
      <c r="B156" s="277" t="s">
        <v>181</v>
      </c>
      <c r="C156" s="277"/>
      <c r="D156" s="277"/>
      <c r="E156" s="277"/>
      <c r="F156" s="277"/>
      <c r="G156" s="277"/>
      <c r="H156" s="277"/>
      <c r="I156" s="176"/>
      <c r="J156" s="176"/>
      <c r="K156" s="176"/>
      <c r="L156" s="176"/>
      <c r="M156" s="176"/>
      <c r="N156" s="176"/>
      <c r="O156" s="176"/>
      <c r="P156" s="176"/>
      <c r="Q156" s="176"/>
      <c r="R156" s="176"/>
      <c r="S156" s="186"/>
      <c r="T156" s="278"/>
      <c r="U156" s="279"/>
      <c r="V156" s="278"/>
      <c r="W156" s="279"/>
      <c r="X156" s="78"/>
      <c r="Z156" s="42"/>
      <c r="AA156" s="42"/>
      <c r="AB156" s="39"/>
      <c r="AC156" s="39"/>
      <c r="AD156" s="39"/>
      <c r="AE156" s="17"/>
      <c r="AF156" s="17"/>
      <c r="AG156" s="17"/>
      <c r="AH156" s="17"/>
      <c r="AI156" s="17"/>
    </row>
    <row r="157" spans="1:35" ht="15" customHeight="1">
      <c r="A157" s="74"/>
      <c r="B157" s="13" t="s">
        <v>182</v>
      </c>
      <c r="C157" s="13"/>
      <c r="D157" s="183"/>
      <c r="E157" s="183"/>
      <c r="F157" s="183"/>
      <c r="G157" s="183"/>
      <c r="H157" s="183"/>
      <c r="I157" s="183"/>
      <c r="J157" s="183"/>
      <c r="K157" s="183"/>
      <c r="L157" s="183"/>
      <c r="M157" s="183"/>
      <c r="N157" s="183"/>
      <c r="O157" s="183"/>
      <c r="P157" s="183"/>
      <c r="Q157" s="183"/>
      <c r="R157" s="11"/>
      <c r="S157" s="184"/>
      <c r="T157" s="280"/>
      <c r="U157" s="281"/>
      <c r="V157" s="282"/>
      <c r="W157" s="281"/>
      <c r="X157" s="10">
        <v>0</v>
      </c>
      <c r="Z157" s="22"/>
      <c r="AA157" s="22"/>
      <c r="AB157" s="17"/>
      <c r="AC157" s="17"/>
      <c r="AD157" s="17"/>
      <c r="AE157" s="17"/>
      <c r="AF157" s="17"/>
      <c r="AG157" s="17"/>
      <c r="AH157" s="17"/>
      <c r="AI157" s="17"/>
    </row>
    <row r="158" spans="1:35" ht="16.5" customHeight="1">
      <c r="A158" s="161"/>
      <c r="B158" s="1" t="s">
        <v>212</v>
      </c>
      <c r="D158" s="176"/>
      <c r="E158" s="176"/>
      <c r="F158" s="176"/>
      <c r="G158" s="176"/>
      <c r="H158" s="176"/>
      <c r="I158" s="176"/>
      <c r="J158" s="176"/>
      <c r="K158" s="176"/>
      <c r="L158" s="176"/>
      <c r="M158" s="176"/>
      <c r="N158" s="176"/>
      <c r="O158" s="176"/>
      <c r="P158" s="176"/>
      <c r="Q158" s="176"/>
      <c r="R158" s="176"/>
      <c r="S158" s="186"/>
      <c r="T158" s="283">
        <v>2</v>
      </c>
      <c r="U158" s="283"/>
      <c r="V158" s="284">
        <v>10</v>
      </c>
      <c r="W158" s="285"/>
      <c r="X158" s="38">
        <v>19</v>
      </c>
      <c r="Y158" s="35"/>
      <c r="Z158" s="22"/>
      <c r="AA158" s="22"/>
      <c r="AB158" s="17"/>
      <c r="AC158" s="17"/>
      <c r="AD158" s="17"/>
      <c r="AE158" s="17"/>
      <c r="AF158" s="17"/>
      <c r="AG158" s="17"/>
      <c r="AH158" s="17"/>
      <c r="AI158" s="17"/>
    </row>
    <row r="159" spans="1:35" ht="17.25" customHeight="1">
      <c r="D159" s="14"/>
      <c r="E159" s="14"/>
      <c r="F159" s="14"/>
      <c r="G159" s="14"/>
      <c r="H159" s="14"/>
      <c r="I159" s="14"/>
      <c r="J159" s="162" t="s">
        <v>143</v>
      </c>
      <c r="K159" s="14"/>
      <c r="L159" s="14"/>
      <c r="M159" s="14"/>
      <c r="N159" s="14"/>
      <c r="O159" s="14"/>
      <c r="P159" s="14"/>
      <c r="Q159" s="14"/>
      <c r="S159" s="14"/>
      <c r="T159" s="14"/>
      <c r="U159" s="36"/>
      <c r="V159" s="270">
        <v>35</v>
      </c>
      <c r="W159" s="271"/>
      <c r="X159" s="161"/>
      <c r="Y159" s="39"/>
      <c r="Z159" s="22"/>
      <c r="AA159" s="16"/>
      <c r="AB159" s="17"/>
      <c r="AC159" s="17"/>
      <c r="AD159" s="17"/>
      <c r="AE159" s="17"/>
      <c r="AF159" s="17"/>
      <c r="AG159" s="17"/>
      <c r="AH159" s="17"/>
      <c r="AI159" s="17"/>
    </row>
    <row r="160" spans="1:35" ht="15" customHeight="1">
      <c r="D160" s="14"/>
      <c r="E160" s="14"/>
      <c r="F160" s="14"/>
      <c r="G160" s="14"/>
      <c r="H160" s="14"/>
      <c r="I160" s="14"/>
      <c r="J160" s="14"/>
      <c r="K160" s="14"/>
      <c r="L160" s="14"/>
      <c r="M160" s="14"/>
      <c r="N160" s="14"/>
      <c r="O160" s="14"/>
      <c r="P160" s="14"/>
      <c r="Q160" s="14"/>
      <c r="R160" s="14"/>
      <c r="S160" s="173"/>
      <c r="T160" s="173"/>
      <c r="X160" s="54"/>
      <c r="Y160" s="39"/>
      <c r="Z160" s="22"/>
      <c r="AA160" s="22"/>
      <c r="AB160" s="17"/>
      <c r="AC160" s="17"/>
      <c r="AD160" s="17"/>
      <c r="AE160" s="17"/>
      <c r="AF160" s="17"/>
      <c r="AG160" s="17"/>
      <c r="AH160" s="17"/>
      <c r="AI160" s="17"/>
    </row>
    <row r="161" spans="1:35" ht="18" customHeight="1">
      <c r="B161" s="1" t="s">
        <v>145</v>
      </c>
      <c r="Q161" s="1"/>
      <c r="V161" s="272">
        <v>35</v>
      </c>
      <c r="W161" s="273"/>
      <c r="X161" s="172"/>
      <c r="Y161" s="39"/>
      <c r="Z161" s="22"/>
      <c r="AA161" s="22"/>
      <c r="AB161" s="17"/>
      <c r="AC161" s="17"/>
      <c r="AD161" s="17"/>
      <c r="AE161" s="17"/>
      <c r="AF161" s="17"/>
      <c r="AG161" s="17"/>
      <c r="AH161" s="17"/>
      <c r="AI161" s="17"/>
    </row>
    <row r="162" spans="1:35" ht="12" customHeight="1">
      <c r="X162" s="84"/>
      <c r="Y162" s="39"/>
      <c r="Z162" s="22"/>
      <c r="AA162" s="22"/>
      <c r="AB162" s="17"/>
      <c r="AC162" s="17"/>
      <c r="AD162" s="17"/>
      <c r="AE162" s="17"/>
      <c r="AF162" s="17"/>
      <c r="AG162" s="17"/>
      <c r="AH162" s="17"/>
      <c r="AI162" s="17"/>
    </row>
    <row r="163" spans="1:35" ht="45" customHeight="1">
      <c r="A163" s="166" t="s">
        <v>15</v>
      </c>
      <c r="B163" s="260" t="s">
        <v>223</v>
      </c>
      <c r="C163" s="260"/>
      <c r="D163" s="260"/>
      <c r="E163" s="260"/>
      <c r="F163" s="260"/>
      <c r="G163" s="260"/>
      <c r="H163" s="260"/>
      <c r="I163" s="260"/>
      <c r="J163" s="260"/>
      <c r="K163" s="260"/>
      <c r="L163" s="260"/>
      <c r="M163" s="260"/>
      <c r="N163" s="260"/>
      <c r="O163" s="260"/>
      <c r="P163" s="260"/>
      <c r="Q163" s="260"/>
      <c r="R163" s="260"/>
      <c r="U163" s="19"/>
      <c r="V163" s="19"/>
      <c r="W163" s="274"/>
      <c r="X163" s="274"/>
      <c r="Y163" s="39"/>
      <c r="Z163" s="22"/>
      <c r="AA163" s="22"/>
      <c r="AB163" s="17"/>
      <c r="AC163" s="17"/>
      <c r="AD163" s="17"/>
      <c r="AE163" s="17"/>
      <c r="AF163" s="17"/>
      <c r="AG163" s="17"/>
      <c r="AH163" s="17"/>
      <c r="AI163" s="17"/>
    </row>
    <row r="164" spans="1:35" ht="16.5" customHeight="1">
      <c r="B164" s="260"/>
      <c r="C164" s="260"/>
      <c r="D164" s="260"/>
      <c r="E164" s="260"/>
      <c r="F164" s="260"/>
      <c r="G164" s="260"/>
      <c r="H164" s="260"/>
      <c r="I164" s="260"/>
      <c r="J164" s="260"/>
      <c r="K164" s="260"/>
      <c r="L164" s="260"/>
      <c r="M164" s="260"/>
      <c r="N164" s="260"/>
      <c r="O164" s="260"/>
      <c r="P164" s="260"/>
      <c r="Q164" s="260"/>
      <c r="R164" s="260"/>
      <c r="U164" s="163" t="s">
        <v>0</v>
      </c>
      <c r="V164" s="163"/>
      <c r="W164" s="275">
        <v>17527.310000000001</v>
      </c>
      <c r="X164" s="275"/>
      <c r="Y164" s="39"/>
      <c r="Z164" s="22"/>
      <c r="AA164" s="22"/>
      <c r="AB164" s="17"/>
      <c r="AC164" s="17"/>
      <c r="AD164" s="17"/>
      <c r="AE164" s="17"/>
      <c r="AF164" s="17"/>
      <c r="AG164" s="17"/>
      <c r="AH164" s="17"/>
      <c r="AI164" s="17"/>
    </row>
    <row r="165" spans="1:35" ht="11.25" customHeight="1">
      <c r="B165" s="164"/>
      <c r="C165" s="164"/>
      <c r="D165" s="164"/>
      <c r="E165" s="164"/>
      <c r="F165" s="164"/>
      <c r="G165" s="164"/>
      <c r="H165" s="164"/>
      <c r="I165" s="164"/>
      <c r="J165" s="164"/>
      <c r="K165" s="164"/>
      <c r="L165" s="164"/>
      <c r="M165" s="164"/>
      <c r="N165" s="164"/>
      <c r="O165" s="164"/>
      <c r="P165" s="164"/>
      <c r="Q165" s="164"/>
      <c r="R165" s="164"/>
      <c r="U165" s="163"/>
      <c r="V165" s="163"/>
      <c r="W165" s="182"/>
      <c r="X165" s="182"/>
      <c r="Y165" s="39"/>
      <c r="Z165" s="22"/>
      <c r="AA165" s="22"/>
      <c r="AB165" s="17"/>
      <c r="AC165" s="17"/>
      <c r="AD165" s="17"/>
      <c r="AE165" s="17"/>
      <c r="AF165" s="17"/>
      <c r="AG165" s="17"/>
      <c r="AH165" s="17"/>
      <c r="AI165" s="17"/>
    </row>
    <row r="166" spans="1:35" ht="22.5" customHeight="1">
      <c r="A166" s="166" t="s">
        <v>9</v>
      </c>
      <c r="B166" s="63" t="s">
        <v>213</v>
      </c>
      <c r="C166" s="63"/>
      <c r="Q166" s="1"/>
      <c r="U166" s="163"/>
      <c r="V166" s="163"/>
      <c r="W166" s="163"/>
      <c r="X166" s="84"/>
      <c r="Y166" s="39"/>
      <c r="Z166" s="22"/>
      <c r="AA166" s="22"/>
      <c r="AB166" s="17"/>
      <c r="AC166" s="17"/>
      <c r="AD166" s="17"/>
      <c r="AE166" s="17"/>
      <c r="AF166" s="17"/>
      <c r="AG166" s="17"/>
      <c r="AH166" s="17"/>
      <c r="AI166" s="17"/>
    </row>
    <row r="167" spans="1:35" ht="17.25" customHeight="1">
      <c r="A167" s="166" t="s">
        <v>40</v>
      </c>
      <c r="B167" s="1" t="s">
        <v>224</v>
      </c>
      <c r="U167" s="160"/>
      <c r="V167" s="160"/>
      <c r="W167" s="276"/>
      <c r="X167" s="276"/>
      <c r="Y167" s="39"/>
      <c r="Z167" s="22"/>
      <c r="AA167" s="119"/>
      <c r="AB167" s="17"/>
      <c r="AC167" s="17"/>
      <c r="AD167" s="17"/>
      <c r="AE167" s="17"/>
      <c r="AF167" s="17"/>
      <c r="AG167" s="17"/>
      <c r="AH167" s="17"/>
      <c r="AI167" s="17"/>
    </row>
    <row r="168" spans="1:35" ht="9.75" customHeight="1">
      <c r="U168" s="163"/>
      <c r="V168" s="163"/>
      <c r="W168" s="163"/>
      <c r="X168" s="84"/>
      <c r="Y168" s="39"/>
      <c r="Z168" s="22"/>
      <c r="AA168" s="120"/>
      <c r="AB168" s="17"/>
      <c r="AC168" s="17"/>
      <c r="AD168" s="17"/>
      <c r="AE168" s="17"/>
      <c r="AF168" s="17"/>
      <c r="AG168" s="17"/>
      <c r="AH168" s="17"/>
      <c r="AI168" s="17"/>
    </row>
    <row r="169" spans="1:35" ht="18" customHeight="1">
      <c r="B169" s="15"/>
      <c r="C169" s="158">
        <v>17527.310000000001</v>
      </c>
      <c r="D169" s="147" t="s">
        <v>39</v>
      </c>
      <c r="E169" s="161">
        <v>12</v>
      </c>
      <c r="F169" s="166" t="s">
        <v>144</v>
      </c>
      <c r="H169" s="166">
        <v>35</v>
      </c>
      <c r="I169" s="147" t="s">
        <v>39</v>
      </c>
      <c r="J169" s="148">
        <v>12</v>
      </c>
      <c r="M169" s="7"/>
      <c r="N169" s="266"/>
      <c r="O169" s="256"/>
      <c r="P169" s="166"/>
      <c r="Q169" s="159"/>
      <c r="R169" s="7"/>
      <c r="S169" s="39"/>
      <c r="U169" s="163" t="s">
        <v>0</v>
      </c>
      <c r="V169" s="163"/>
      <c r="W169" s="263">
        <v>4260.1099999999997</v>
      </c>
      <c r="X169" s="263"/>
      <c r="Y169" s="39"/>
      <c r="Z169" s="22"/>
      <c r="AA169" s="22"/>
      <c r="AB169" s="17"/>
      <c r="AC169" s="17"/>
      <c r="AD169" s="17"/>
      <c r="AE169" s="17"/>
      <c r="AF169" s="17"/>
      <c r="AG169" s="17"/>
      <c r="AH169" s="17"/>
      <c r="AI169" s="17"/>
    </row>
    <row r="170" spans="1:35" ht="10.5" customHeight="1">
      <c r="A170" s="183"/>
      <c r="B170" s="11" t="s">
        <v>31</v>
      </c>
      <c r="C170" s="11"/>
      <c r="D170" s="11"/>
      <c r="E170" s="11"/>
      <c r="F170" s="11"/>
      <c r="G170" s="11"/>
      <c r="H170" s="11"/>
      <c r="I170" s="11"/>
      <c r="J170" s="11"/>
      <c r="K170" s="11"/>
      <c r="L170" s="11"/>
      <c r="M170" s="11"/>
      <c r="N170" s="11"/>
      <c r="O170" s="11"/>
      <c r="P170" s="11"/>
      <c r="Q170" s="183"/>
      <c r="R170" s="11"/>
      <c r="S170" s="11"/>
      <c r="T170" s="11"/>
      <c r="U170" s="183"/>
      <c r="V170" s="183"/>
      <c r="W170" s="183"/>
      <c r="X170" s="52"/>
      <c r="Y170" s="39"/>
      <c r="Z170" s="22"/>
      <c r="AA170" s="22"/>
      <c r="AB170" s="17"/>
      <c r="AC170" s="17"/>
      <c r="AD170" s="17"/>
      <c r="AE170" s="17"/>
      <c r="AF170" s="17"/>
      <c r="AG170" s="17"/>
      <c r="AH170" s="17"/>
      <c r="AI170" s="17"/>
    </row>
    <row r="171" spans="1:35" ht="9" customHeight="1">
      <c r="A171" s="64"/>
      <c r="B171" s="60"/>
      <c r="C171" s="60"/>
      <c r="D171" s="53"/>
      <c r="E171" s="53"/>
      <c r="F171" s="53"/>
      <c r="G171" s="53"/>
      <c r="H171" s="53"/>
      <c r="I171" s="53"/>
      <c r="J171" s="53"/>
      <c r="K171" s="53"/>
      <c r="L171" s="53"/>
      <c r="M171" s="53"/>
      <c r="N171" s="53"/>
      <c r="O171" s="53"/>
      <c r="P171" s="53"/>
      <c r="Q171" s="53"/>
      <c r="R171" s="53"/>
      <c r="S171" s="53"/>
      <c r="T171" s="53"/>
      <c r="U171" s="53"/>
      <c r="V171" s="147"/>
      <c r="W171" s="147"/>
      <c r="X171" s="84"/>
      <c r="Y171" s="39"/>
      <c r="Z171" s="22"/>
      <c r="AA171" s="22"/>
      <c r="AB171" s="17"/>
      <c r="AC171" s="17"/>
      <c r="AD171" s="17"/>
      <c r="AE171" s="17"/>
      <c r="AF171" s="17"/>
      <c r="AG171" s="17"/>
      <c r="AH171" s="17"/>
      <c r="AI171" s="17"/>
    </row>
    <row r="172" spans="1:35" s="12" customFormat="1" ht="9" customHeight="1">
      <c r="A172" s="148"/>
      <c r="B172" s="267"/>
      <c r="C172" s="267"/>
      <c r="D172" s="267"/>
      <c r="E172" s="267"/>
      <c r="F172" s="267"/>
      <c r="G172" s="267"/>
      <c r="H172" s="267"/>
      <c r="I172" s="267"/>
      <c r="J172" s="267"/>
      <c r="K172" s="267"/>
      <c r="L172" s="267"/>
      <c r="M172" s="267"/>
      <c r="N172" s="267"/>
      <c r="O172" s="267"/>
      <c r="P172" s="267"/>
      <c r="Q172" s="267"/>
      <c r="R172" s="267"/>
      <c r="S172" s="267"/>
      <c r="T172" s="267"/>
      <c r="U172" s="267"/>
      <c r="V172" s="148"/>
      <c r="W172" s="148"/>
      <c r="X172" s="55"/>
      <c r="Y172" s="57"/>
      <c r="Z172" s="121"/>
      <c r="AA172" s="121"/>
      <c r="AB172" s="122"/>
      <c r="AC172" s="122"/>
      <c r="AD172" s="122"/>
      <c r="AE172" s="122"/>
      <c r="AF172" s="122"/>
      <c r="AG172" s="122"/>
      <c r="AH172" s="122"/>
      <c r="AI172" s="122"/>
    </row>
    <row r="173" spans="1:35" ht="9" customHeight="1">
      <c r="B173" s="260"/>
      <c r="C173" s="260"/>
      <c r="D173" s="260"/>
      <c r="E173" s="260"/>
      <c r="F173" s="260"/>
      <c r="G173" s="260"/>
      <c r="H173" s="260"/>
      <c r="I173" s="260"/>
      <c r="J173" s="260"/>
      <c r="K173" s="260"/>
      <c r="L173" s="260"/>
      <c r="M173" s="260"/>
      <c r="N173" s="260"/>
      <c r="O173" s="260"/>
      <c r="P173" s="260"/>
      <c r="Q173" s="260"/>
      <c r="R173" s="260"/>
      <c r="S173" s="260"/>
      <c r="T173" s="268"/>
      <c r="U173" s="269"/>
      <c r="V173" s="269"/>
      <c r="W173" s="43"/>
      <c r="X173" s="56"/>
      <c r="Y173" s="39"/>
      <c r="Z173" s="22"/>
      <c r="AA173" s="22"/>
      <c r="AB173" s="17"/>
      <c r="AC173" s="17"/>
      <c r="AD173" s="17"/>
      <c r="AE173" s="17"/>
      <c r="AF173" s="17"/>
      <c r="AG173" s="17"/>
      <c r="AH173" s="17"/>
      <c r="AI173" s="17"/>
    </row>
    <row r="174" spans="1:35" ht="9" customHeight="1">
      <c r="T174" s="39"/>
      <c r="U174" s="175"/>
      <c r="V174" s="175"/>
      <c r="W174" s="18"/>
      <c r="X174" s="56"/>
      <c r="Y174" s="39"/>
      <c r="Z174" s="22"/>
      <c r="AA174" s="22"/>
      <c r="AB174" s="17"/>
      <c r="AC174" s="17"/>
      <c r="AD174" s="17"/>
      <c r="AE174" s="17"/>
      <c r="AF174" s="17"/>
      <c r="AG174" s="17"/>
      <c r="AH174" s="17"/>
      <c r="AI174" s="17"/>
    </row>
    <row r="175" spans="1:35" ht="9" customHeight="1">
      <c r="B175" s="260"/>
      <c r="C175" s="260"/>
      <c r="D175" s="260"/>
      <c r="E175" s="260"/>
      <c r="F175" s="260"/>
      <c r="G175" s="260"/>
      <c r="H175" s="260"/>
      <c r="I175" s="260"/>
      <c r="J175" s="260"/>
      <c r="K175" s="260"/>
      <c r="L175" s="260"/>
      <c r="M175" s="260"/>
      <c r="N175" s="260"/>
      <c r="O175" s="260"/>
      <c r="P175" s="260"/>
      <c r="Q175" s="260"/>
      <c r="R175" s="260"/>
      <c r="S175" s="260"/>
      <c r="T175" s="268"/>
      <c r="U175" s="269"/>
      <c r="V175" s="269"/>
      <c r="W175" s="44"/>
      <c r="X175" s="56"/>
      <c r="Y175" s="39"/>
      <c r="Z175" s="22"/>
      <c r="AA175" s="22"/>
      <c r="AB175" s="17"/>
      <c r="AC175" s="17"/>
      <c r="AD175" s="17"/>
      <c r="AE175" s="17"/>
      <c r="AF175" s="17"/>
      <c r="AG175" s="17"/>
      <c r="AH175" s="17"/>
      <c r="AI175" s="17"/>
    </row>
    <row r="176" spans="1:35" ht="9" customHeight="1">
      <c r="T176" s="17"/>
      <c r="U176" s="18"/>
      <c r="V176" s="18"/>
      <c r="W176" s="18"/>
      <c r="X176" s="56"/>
      <c r="Y176" s="39"/>
      <c r="Z176" s="22"/>
      <c r="AA176" s="22"/>
      <c r="AB176" s="17"/>
      <c r="AC176" s="17"/>
      <c r="AD176" s="17"/>
      <c r="AE176" s="17"/>
      <c r="AF176" s="17"/>
      <c r="AG176" s="17"/>
      <c r="AH176" s="17"/>
      <c r="AI176" s="17"/>
    </row>
    <row r="177" spans="1:35" ht="9" customHeight="1">
      <c r="A177" s="66"/>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84"/>
      <c r="Y177" s="39"/>
      <c r="Z177" s="22"/>
      <c r="AA177" s="22"/>
      <c r="AB177" s="17"/>
      <c r="AC177" s="17"/>
      <c r="AD177" s="17"/>
      <c r="AE177" s="17"/>
      <c r="AF177" s="17"/>
      <c r="AG177" s="17"/>
      <c r="AH177" s="17"/>
      <c r="AI177" s="17"/>
    </row>
    <row r="178" spans="1:35" ht="9" customHeight="1">
      <c r="A178" s="66"/>
      <c r="X178" s="84"/>
      <c r="Y178" s="39"/>
      <c r="Z178" s="22"/>
      <c r="AA178" s="22"/>
      <c r="AB178" s="17"/>
      <c r="AC178" s="17"/>
      <c r="AD178" s="17"/>
      <c r="AE178" s="17"/>
      <c r="AF178" s="17"/>
      <c r="AG178" s="17"/>
      <c r="AH178" s="17"/>
      <c r="AI178" s="17"/>
    </row>
    <row r="179" spans="1:35" ht="19.5" customHeight="1">
      <c r="A179" s="67" t="s">
        <v>173</v>
      </c>
      <c r="B179" s="12" t="s">
        <v>184</v>
      </c>
      <c r="C179" s="12"/>
      <c r="D179" s="15"/>
      <c r="E179" s="15"/>
      <c r="F179" s="15"/>
      <c r="G179" s="15"/>
      <c r="H179" s="15"/>
      <c r="I179" s="15"/>
      <c r="J179" s="15"/>
      <c r="X179" s="84"/>
      <c r="Y179" s="39"/>
      <c r="Z179" s="22"/>
      <c r="AA179" s="22"/>
      <c r="AB179" s="17"/>
      <c r="AC179" s="17"/>
      <c r="AD179" s="17"/>
      <c r="AE179" s="17"/>
      <c r="AF179" s="17"/>
      <c r="AG179" s="17"/>
      <c r="AH179" s="17"/>
      <c r="AI179" s="17"/>
    </row>
    <row r="180" spans="1:35" ht="9.75" customHeight="1">
      <c r="X180" s="84"/>
      <c r="Y180" s="39"/>
      <c r="Z180" s="22"/>
      <c r="AA180" s="22"/>
      <c r="AB180" s="17"/>
      <c r="AC180" s="17"/>
      <c r="AD180" s="17"/>
      <c r="AE180" s="17"/>
      <c r="AF180" s="17"/>
      <c r="AG180" s="17"/>
      <c r="AH180" s="17"/>
      <c r="AI180" s="17"/>
    </row>
    <row r="181" spans="1:35" ht="32.25" customHeight="1">
      <c r="A181" s="166" t="s">
        <v>14</v>
      </c>
      <c r="B181" s="260" t="s">
        <v>214</v>
      </c>
      <c r="C181" s="260"/>
      <c r="D181" s="261"/>
      <c r="E181" s="261"/>
      <c r="F181" s="261"/>
      <c r="G181" s="261"/>
      <c r="H181" s="261"/>
      <c r="I181" s="261"/>
      <c r="J181" s="261"/>
      <c r="K181" s="261"/>
      <c r="L181" s="261"/>
      <c r="M181" s="261"/>
      <c r="N181" s="261"/>
      <c r="O181" s="261"/>
      <c r="P181" s="261"/>
      <c r="Q181" s="261"/>
      <c r="R181" s="261"/>
      <c r="S181" s="261"/>
      <c r="T181" s="188"/>
      <c r="U181" s="163" t="s">
        <v>0</v>
      </c>
      <c r="V181" s="163"/>
      <c r="W181" s="262">
        <v>4385.92</v>
      </c>
      <c r="X181" s="262"/>
      <c r="Y181" s="39"/>
      <c r="Z181" s="22"/>
      <c r="AA181" s="22"/>
      <c r="AB181" s="22"/>
      <c r="AC181" s="17"/>
      <c r="AD181" s="17"/>
      <c r="AE181" s="17"/>
      <c r="AF181" s="17"/>
      <c r="AG181" s="17"/>
      <c r="AH181" s="17"/>
      <c r="AI181" s="17"/>
    </row>
    <row r="182" spans="1:35" ht="7.5" customHeight="1">
      <c r="B182" s="1" t="s">
        <v>32</v>
      </c>
      <c r="X182" s="7"/>
      <c r="Y182" s="39"/>
      <c r="Z182" s="22"/>
      <c r="AA182" s="22"/>
      <c r="AB182" s="17"/>
      <c r="AC182" s="17"/>
      <c r="AD182" s="17"/>
      <c r="AE182" s="17"/>
      <c r="AF182" s="17"/>
      <c r="AG182" s="17"/>
      <c r="AH182" s="17"/>
      <c r="AI182" s="17"/>
    </row>
    <row r="183" spans="1:35" ht="16.5" customHeight="1">
      <c r="A183" s="166" t="s">
        <v>16</v>
      </c>
      <c r="B183" s="261" t="s">
        <v>215</v>
      </c>
      <c r="C183" s="261"/>
      <c r="D183" s="261"/>
      <c r="E183" s="261"/>
      <c r="F183" s="261"/>
      <c r="G183" s="261"/>
      <c r="H183" s="261"/>
      <c r="I183" s="261"/>
      <c r="J183" s="261"/>
      <c r="K183" s="261"/>
      <c r="L183" s="261"/>
      <c r="M183" s="261"/>
      <c r="N183" s="261"/>
      <c r="O183" s="261"/>
      <c r="P183" s="261"/>
      <c r="Q183" s="261"/>
      <c r="R183" s="261"/>
      <c r="S183" s="261"/>
      <c r="T183" s="188"/>
      <c r="X183" s="84"/>
      <c r="Y183" s="39"/>
      <c r="Z183" s="22"/>
      <c r="AA183" s="22"/>
      <c r="AB183" s="17"/>
      <c r="AC183" s="17"/>
      <c r="AD183" s="17"/>
      <c r="AE183" s="17"/>
      <c r="AF183" s="17"/>
      <c r="AG183" s="17"/>
      <c r="AH183" s="17"/>
      <c r="AI183" s="17"/>
    </row>
    <row r="184" spans="1:35" ht="7.5" customHeight="1">
      <c r="A184" s="18"/>
      <c r="B184" s="17"/>
      <c r="C184" s="17"/>
      <c r="D184" s="17"/>
      <c r="E184" s="17"/>
      <c r="F184" s="17"/>
      <c r="G184" s="17"/>
      <c r="H184" s="17"/>
      <c r="I184" s="17"/>
      <c r="J184" s="17"/>
      <c r="K184" s="17"/>
      <c r="L184" s="17"/>
      <c r="M184" s="17"/>
      <c r="N184" s="17"/>
      <c r="O184" s="17"/>
      <c r="P184" s="17"/>
      <c r="Q184" s="18"/>
      <c r="R184" s="17"/>
      <c r="S184" s="17"/>
      <c r="T184" s="17"/>
      <c r="U184" s="18"/>
      <c r="V184" s="18"/>
      <c r="W184" s="181"/>
      <c r="X184" s="45"/>
      <c r="Y184" s="39"/>
      <c r="Z184" s="22"/>
      <c r="AA184" s="22"/>
      <c r="AB184" s="17"/>
      <c r="AC184" s="17"/>
      <c r="AD184" s="17"/>
      <c r="AE184" s="17"/>
      <c r="AF184" s="17"/>
      <c r="AG184" s="17"/>
      <c r="AH184" s="17"/>
      <c r="AI184" s="17"/>
    </row>
    <row r="185" spans="1:35" ht="24.75" customHeight="1">
      <c r="A185" s="166" t="s">
        <v>41</v>
      </c>
      <c r="B185" s="1" t="s">
        <v>217</v>
      </c>
      <c r="U185" s="163" t="s">
        <v>0</v>
      </c>
      <c r="V185" s="163"/>
      <c r="W185" s="263">
        <v>4260.1099999999997</v>
      </c>
      <c r="X185" s="263"/>
      <c r="Y185" s="39"/>
      <c r="Z185" s="22"/>
      <c r="AA185" s="22"/>
      <c r="AB185" s="17"/>
      <c r="AC185" s="17"/>
      <c r="AD185" s="17"/>
      <c r="AE185" s="17"/>
      <c r="AF185" s="17"/>
      <c r="AG185" s="17"/>
      <c r="AH185" s="17"/>
      <c r="AI185" s="17"/>
    </row>
    <row r="186" spans="1:35" ht="15" customHeight="1">
      <c r="X186" s="84"/>
      <c r="Y186" s="39"/>
      <c r="Z186" s="22"/>
      <c r="AA186" s="22"/>
      <c r="AB186" s="17"/>
      <c r="AC186" s="17"/>
      <c r="AD186" s="17"/>
      <c r="AE186" s="17"/>
      <c r="AF186" s="17"/>
      <c r="AG186" s="17"/>
      <c r="AH186" s="17"/>
      <c r="AI186" s="17"/>
    </row>
    <row r="187" spans="1:35" ht="12" customHeight="1">
      <c r="X187" s="84"/>
      <c r="Y187" s="39"/>
      <c r="Z187" s="22"/>
      <c r="AA187" s="22"/>
      <c r="AB187" s="17"/>
      <c r="AC187" s="17"/>
      <c r="AD187" s="17"/>
      <c r="AE187" s="17"/>
      <c r="AF187" s="17"/>
      <c r="AG187" s="17"/>
      <c r="AH187" s="17"/>
      <c r="AI187" s="17"/>
    </row>
    <row r="188" spans="1:35" ht="15.75" customHeight="1">
      <c r="B188" s="40" t="s">
        <v>146</v>
      </c>
      <c r="C188" s="40"/>
      <c r="D188" s="39"/>
      <c r="E188" s="39"/>
      <c r="F188" s="39"/>
      <c r="G188" s="39"/>
      <c r="M188" s="264">
        <v>42991</v>
      </c>
      <c r="N188" s="265"/>
      <c r="O188" s="265"/>
      <c r="P188" s="265"/>
      <c r="Q188" s="265"/>
      <c r="R188" s="265"/>
      <c r="S188" s="265"/>
      <c r="X188" s="84"/>
      <c r="Y188" s="39"/>
      <c r="Z188" s="22"/>
      <c r="AA188" s="22"/>
      <c r="AB188" s="17"/>
      <c r="AC188" s="17"/>
      <c r="AD188" s="17"/>
      <c r="AE188" s="17"/>
      <c r="AF188" s="17"/>
      <c r="AG188" s="17"/>
      <c r="AH188" s="17"/>
      <c r="AI188" s="17"/>
    </row>
    <row r="189" spans="1:35" ht="16.5" customHeight="1">
      <c r="X189" s="84"/>
      <c r="Y189" s="39"/>
      <c r="Z189" s="22"/>
      <c r="AA189" s="22"/>
      <c r="AB189" s="17"/>
      <c r="AC189" s="17"/>
      <c r="AD189" s="17"/>
      <c r="AE189" s="17"/>
      <c r="AF189" s="17"/>
      <c r="AG189" s="17"/>
      <c r="AH189" s="17"/>
      <c r="AI189" s="17"/>
    </row>
    <row r="190" spans="1:35" ht="18.75" customHeight="1">
      <c r="B190" s="40" t="s">
        <v>147</v>
      </c>
      <c r="C190" s="40"/>
      <c r="M190" s="255"/>
      <c r="N190" s="256"/>
      <c r="O190" s="256"/>
      <c r="P190" s="256"/>
      <c r="Q190" s="256"/>
      <c r="R190" s="256"/>
      <c r="S190" s="256"/>
      <c r="T190" s="256"/>
      <c r="X190" s="84"/>
      <c r="Y190" s="39"/>
      <c r="Z190" s="22"/>
      <c r="AA190" s="22"/>
      <c r="AB190" s="17"/>
      <c r="AC190" s="17"/>
      <c r="AD190" s="17"/>
      <c r="AE190" s="17"/>
      <c r="AF190" s="17"/>
      <c r="AG190" s="17"/>
      <c r="AH190" s="17"/>
      <c r="AI190" s="17"/>
    </row>
    <row r="191" spans="1:35" ht="15.75" customHeight="1">
      <c r="X191" s="84"/>
      <c r="Y191" s="39"/>
      <c r="Z191" s="22"/>
      <c r="AA191" s="22"/>
      <c r="AB191" s="17"/>
      <c r="AC191" s="17"/>
      <c r="AD191" s="17"/>
      <c r="AE191" s="17"/>
      <c r="AF191" s="17"/>
      <c r="AG191" s="17"/>
      <c r="AH191" s="17"/>
      <c r="AI191" s="17"/>
    </row>
    <row r="192" spans="1:35" ht="27.75" customHeight="1">
      <c r="B192" s="40" t="s">
        <v>52</v>
      </c>
      <c r="C192" s="40"/>
      <c r="M192" s="257" t="s">
        <v>188</v>
      </c>
      <c r="N192" s="257"/>
      <c r="O192" s="257"/>
      <c r="P192" s="257"/>
      <c r="Q192" s="257"/>
      <c r="R192" s="257"/>
      <c r="S192" s="257"/>
      <c r="T192" s="257"/>
      <c r="X192" s="84"/>
      <c r="Y192" s="39"/>
      <c r="Z192" s="22"/>
      <c r="AA192" s="22"/>
      <c r="AB192" s="17"/>
      <c r="AC192" s="17"/>
      <c r="AD192" s="17"/>
      <c r="AE192" s="17"/>
      <c r="AF192" s="17"/>
      <c r="AG192" s="17"/>
      <c r="AH192" s="17"/>
      <c r="AI192" s="17"/>
    </row>
    <row r="193" spans="1:35" ht="13.5" customHeight="1">
      <c r="X193" s="84"/>
      <c r="Y193" s="39"/>
      <c r="Z193" s="22"/>
      <c r="AA193" s="22"/>
      <c r="AB193" s="17"/>
      <c r="AC193" s="17"/>
      <c r="AD193" s="17"/>
      <c r="AE193" s="17"/>
      <c r="AF193" s="17"/>
      <c r="AG193" s="17"/>
      <c r="AH193" s="17"/>
      <c r="AI193" s="17"/>
    </row>
    <row r="194" spans="1:35" ht="9.75" customHeight="1">
      <c r="B194" s="11"/>
      <c r="C194" s="11"/>
      <c r="D194" s="11"/>
      <c r="E194" s="11"/>
      <c r="F194" s="11"/>
      <c r="G194" s="11"/>
      <c r="H194" s="11"/>
      <c r="I194" s="11"/>
      <c r="J194" s="11"/>
      <c r="K194" s="11"/>
      <c r="L194" s="11"/>
      <c r="M194" s="11"/>
      <c r="N194" s="11"/>
      <c r="O194" s="11"/>
      <c r="P194" s="11"/>
      <c r="Q194" s="183"/>
      <c r="R194" s="11"/>
      <c r="S194" s="11"/>
      <c r="T194" s="11"/>
      <c r="U194" s="183"/>
      <c r="V194" s="183"/>
      <c r="W194" s="183"/>
      <c r="X194" s="52"/>
      <c r="Y194" s="39"/>
      <c r="Z194" s="22"/>
      <c r="AA194" s="22"/>
      <c r="AB194" s="17"/>
      <c r="AC194" s="17"/>
      <c r="AD194" s="17"/>
      <c r="AE194" s="17"/>
      <c r="AF194" s="17"/>
      <c r="AG194" s="17"/>
      <c r="AH194" s="17"/>
      <c r="AI194" s="17"/>
    </row>
    <row r="195" spans="1:35" ht="12.75" customHeight="1">
      <c r="X195" s="84"/>
      <c r="Y195" s="39"/>
      <c r="Z195" s="22"/>
      <c r="AA195" s="22"/>
      <c r="AB195" s="17"/>
      <c r="AC195" s="17"/>
      <c r="AD195" s="17"/>
      <c r="AE195" s="17"/>
      <c r="AF195" s="17"/>
      <c r="AG195" s="17"/>
      <c r="AH195" s="17"/>
      <c r="AI195" s="17"/>
    </row>
    <row r="196" spans="1:35" ht="15.75" customHeight="1">
      <c r="A196" s="67" t="s">
        <v>174</v>
      </c>
      <c r="B196" s="12" t="s">
        <v>185</v>
      </c>
      <c r="C196" s="12"/>
      <c r="X196" s="84"/>
      <c r="Y196" s="39"/>
      <c r="Z196" s="22"/>
      <c r="AA196" s="22"/>
      <c r="AB196" s="17"/>
      <c r="AC196" s="17"/>
      <c r="AD196" s="17"/>
      <c r="AE196" s="17"/>
      <c r="AF196" s="17"/>
      <c r="AG196" s="17"/>
      <c r="AH196" s="17"/>
      <c r="AI196" s="17"/>
    </row>
    <row r="197" spans="1:35" s="17" customFormat="1" ht="5.25" customHeight="1">
      <c r="A197" s="67"/>
      <c r="B197" s="1"/>
      <c r="C197" s="1"/>
      <c r="D197" s="1"/>
      <c r="E197" s="1"/>
      <c r="F197" s="1"/>
      <c r="G197" s="1"/>
      <c r="H197" s="1"/>
      <c r="I197" s="1"/>
      <c r="J197" s="1"/>
      <c r="K197" s="1"/>
      <c r="L197" s="1"/>
      <c r="M197" s="1"/>
      <c r="N197" s="1"/>
      <c r="O197" s="1"/>
      <c r="P197" s="1"/>
      <c r="Q197" s="166"/>
      <c r="R197" s="1"/>
      <c r="S197" s="1"/>
      <c r="T197" s="1"/>
      <c r="U197" s="166"/>
      <c r="V197" s="166"/>
      <c r="W197" s="166"/>
      <c r="X197" s="84"/>
      <c r="Y197" s="39"/>
      <c r="Z197" s="22"/>
      <c r="AA197" s="22"/>
    </row>
    <row r="198" spans="1:35" ht="10.5" customHeight="1">
      <c r="Q198" s="1"/>
      <c r="X198" s="84"/>
      <c r="Y198" s="39"/>
      <c r="Z198" s="22"/>
      <c r="AA198" s="22"/>
      <c r="AB198" s="17"/>
      <c r="AC198" s="17"/>
      <c r="AD198" s="17"/>
      <c r="AE198" s="17"/>
      <c r="AF198" s="17"/>
      <c r="AG198" s="17"/>
      <c r="AH198" s="17"/>
      <c r="AI198" s="17"/>
    </row>
    <row r="199" spans="1:35" ht="9.75" customHeight="1">
      <c r="X199" s="84"/>
      <c r="Y199" s="39"/>
      <c r="Z199" s="22"/>
      <c r="AA199" s="22"/>
      <c r="AB199" s="17"/>
      <c r="AC199" s="17"/>
      <c r="AD199" s="17"/>
      <c r="AE199" s="17"/>
      <c r="AF199" s="17"/>
      <c r="AG199" s="17"/>
      <c r="AH199" s="17"/>
      <c r="AI199" s="17"/>
    </row>
    <row r="200" spans="1:35" ht="20.25" customHeight="1">
      <c r="B200" s="1" t="s">
        <v>44</v>
      </c>
      <c r="X200" s="84"/>
      <c r="Y200" s="39"/>
      <c r="Z200" s="22"/>
      <c r="AA200" s="22"/>
      <c r="AB200" s="17"/>
      <c r="AC200" s="17"/>
      <c r="AD200" s="17"/>
      <c r="AE200" s="17"/>
      <c r="AF200" s="17"/>
      <c r="AG200" s="17"/>
      <c r="AH200" s="17"/>
      <c r="AI200" s="17"/>
    </row>
    <row r="201" spans="1:35" ht="20.25" customHeight="1">
      <c r="X201" s="84"/>
      <c r="Y201" s="39"/>
      <c r="Z201" s="22"/>
      <c r="AA201" s="22"/>
      <c r="AB201" s="17"/>
      <c r="AC201" s="17"/>
      <c r="AD201" s="17"/>
      <c r="AE201" s="17"/>
      <c r="AF201" s="17"/>
      <c r="AG201" s="17"/>
      <c r="AH201" s="17"/>
      <c r="AI201" s="17"/>
    </row>
    <row r="202" spans="1:35" ht="18" customHeight="1">
      <c r="B202" s="1" t="s">
        <v>8</v>
      </c>
      <c r="S202" s="256"/>
      <c r="T202" s="256"/>
      <c r="U202" s="256"/>
      <c r="V202" s="256"/>
      <c r="W202" s="1"/>
      <c r="X202" s="84"/>
      <c r="Y202" s="39"/>
      <c r="Z202" s="22"/>
      <c r="AA202" s="22"/>
      <c r="AB202" s="17"/>
      <c r="AC202" s="17"/>
      <c r="AD202" s="17"/>
      <c r="AE202" s="17"/>
      <c r="AF202" s="17"/>
      <c r="AG202" s="17"/>
      <c r="AH202" s="17"/>
      <c r="AI202" s="17"/>
    </row>
    <row r="203" spans="1:35" ht="12" customHeight="1">
      <c r="K203" s="7"/>
      <c r="L203" s="7"/>
      <c r="M203" s="7"/>
      <c r="N203" s="7"/>
      <c r="O203" s="7"/>
      <c r="P203" s="7"/>
      <c r="Q203" s="161"/>
      <c r="R203" s="7"/>
      <c r="S203" s="7"/>
      <c r="T203" s="7"/>
      <c r="U203" s="161"/>
      <c r="V203" s="161"/>
      <c r="W203" s="161"/>
      <c r="X203" s="84"/>
      <c r="Y203" s="39"/>
      <c r="Z203" s="22"/>
      <c r="AA203" s="22"/>
      <c r="AB203" s="17"/>
      <c r="AC203" s="17"/>
      <c r="AD203" s="17"/>
      <c r="AE203" s="17"/>
      <c r="AF203" s="17"/>
      <c r="AG203" s="17"/>
      <c r="AH203" s="17"/>
      <c r="AI203" s="17"/>
    </row>
    <row r="204" spans="1:35" ht="12" customHeight="1">
      <c r="X204" s="84"/>
      <c r="Y204" s="39"/>
      <c r="Z204" s="22"/>
      <c r="AA204" s="22"/>
      <c r="AB204" s="17"/>
      <c r="AC204" s="17"/>
      <c r="AD204" s="17"/>
      <c r="AE204" s="17"/>
      <c r="AF204" s="17"/>
      <c r="AG204" s="17"/>
      <c r="AH204" s="17"/>
      <c r="AI204" s="17"/>
    </row>
    <row r="205" spans="1:35" ht="19.5" customHeight="1">
      <c r="B205" s="17" t="s">
        <v>216</v>
      </c>
      <c r="C205" s="17"/>
      <c r="D205" s="17"/>
      <c r="E205" s="17"/>
      <c r="F205" s="17"/>
      <c r="G205" s="17"/>
      <c r="H205" s="17"/>
      <c r="K205" s="1" t="s">
        <v>49</v>
      </c>
      <c r="P205" s="256"/>
      <c r="Q205" s="256"/>
      <c r="R205" s="256"/>
      <c r="S205" s="256"/>
      <c r="T205" s="256"/>
      <c r="U205" s="256"/>
      <c r="V205" s="256"/>
      <c r="W205" s="256"/>
      <c r="X205" s="256"/>
      <c r="Y205" s="39"/>
      <c r="Z205" s="22"/>
      <c r="AA205" s="22"/>
      <c r="AB205" s="17"/>
      <c r="AC205" s="17"/>
      <c r="AD205" s="17"/>
      <c r="AE205" s="17"/>
      <c r="AF205" s="17"/>
      <c r="AG205" s="17"/>
      <c r="AH205" s="17"/>
      <c r="AI205" s="17"/>
    </row>
    <row r="206" spans="1:35" ht="20.25" customHeight="1">
      <c r="B206" s="17" t="s">
        <v>189</v>
      </c>
      <c r="C206" s="17"/>
      <c r="D206" s="17"/>
      <c r="E206" s="17"/>
      <c r="F206" s="17"/>
      <c r="G206" s="17"/>
      <c r="H206" s="17"/>
      <c r="Q206" s="1"/>
      <c r="R206" s="166"/>
      <c r="U206" s="1"/>
      <c r="V206" s="1"/>
      <c r="W206" s="1"/>
      <c r="X206" s="161"/>
      <c r="Y206" s="39"/>
      <c r="Z206" s="22"/>
      <c r="AA206" s="22"/>
      <c r="AB206" s="17"/>
      <c r="AC206" s="17"/>
      <c r="AD206" s="17"/>
      <c r="AE206" s="17"/>
      <c r="AF206" s="17"/>
      <c r="AG206" s="17"/>
      <c r="AH206" s="17"/>
      <c r="AI206" s="17"/>
    </row>
    <row r="207" spans="1:35" ht="9" customHeight="1">
      <c r="Q207" s="1"/>
      <c r="R207" s="166"/>
      <c r="U207" s="1"/>
      <c r="V207" s="1"/>
      <c r="W207" s="1"/>
      <c r="X207" s="161"/>
      <c r="Y207" s="39"/>
      <c r="Z207" s="22"/>
      <c r="AA207" s="22"/>
      <c r="AB207" s="17"/>
      <c r="AC207" s="17"/>
      <c r="AD207" s="17"/>
      <c r="AE207" s="17"/>
      <c r="AF207" s="17"/>
      <c r="AG207" s="17"/>
      <c r="AH207" s="17"/>
      <c r="AI207" s="17"/>
    </row>
    <row r="208" spans="1:35" ht="20.25" customHeight="1">
      <c r="K208" s="1" t="s">
        <v>48</v>
      </c>
      <c r="P208" s="256"/>
      <c r="Q208" s="256"/>
      <c r="R208" s="256"/>
      <c r="S208" s="256"/>
      <c r="T208" s="256"/>
      <c r="U208" s="256"/>
      <c r="V208" s="256"/>
      <c r="W208" s="256"/>
      <c r="X208" s="256"/>
      <c r="Y208" s="39"/>
      <c r="Z208" s="22"/>
      <c r="AA208" s="22"/>
      <c r="AB208" s="17"/>
      <c r="AC208" s="17"/>
      <c r="AD208" s="17"/>
      <c r="AE208" s="17"/>
      <c r="AF208" s="17"/>
      <c r="AG208" s="17"/>
      <c r="AH208" s="17"/>
      <c r="AI208" s="17"/>
    </row>
    <row r="209" spans="1:35">
      <c r="P209" s="161"/>
      <c r="Q209" s="161"/>
      <c r="R209" s="161"/>
      <c r="S209" s="161"/>
      <c r="T209" s="161"/>
      <c r="U209" s="161"/>
      <c r="V209" s="161"/>
      <c r="W209" s="161"/>
      <c r="X209" s="161"/>
      <c r="Y209" s="39"/>
      <c r="Z209" s="22"/>
      <c r="AA209" s="22"/>
      <c r="AB209" s="17"/>
      <c r="AC209" s="17"/>
      <c r="AD209" s="17"/>
      <c r="AE209" s="17"/>
      <c r="AF209" s="17"/>
      <c r="AG209" s="17"/>
      <c r="AH209" s="17"/>
      <c r="AI209" s="17"/>
    </row>
    <row r="210" spans="1:35" ht="7.5" customHeight="1">
      <c r="P210" s="161"/>
      <c r="Q210" s="161"/>
      <c r="R210" s="161"/>
      <c r="S210" s="161"/>
      <c r="T210" s="161"/>
      <c r="U210" s="161"/>
      <c r="V210" s="161"/>
      <c r="W210" s="161"/>
      <c r="X210" s="161"/>
      <c r="Y210" s="39"/>
      <c r="Z210" s="22"/>
      <c r="AA210" s="22"/>
      <c r="AB210" s="17"/>
      <c r="AC210" s="17"/>
      <c r="AD210" s="17"/>
      <c r="AE210" s="17"/>
      <c r="AF210" s="17"/>
      <c r="AG210" s="17"/>
      <c r="AH210" s="17"/>
      <c r="AI210" s="17"/>
    </row>
    <row r="211" spans="1:35">
      <c r="P211" s="161"/>
      <c r="Q211" s="161"/>
      <c r="R211" s="161"/>
      <c r="S211" s="161"/>
      <c r="T211" s="161"/>
      <c r="U211" s="161"/>
      <c r="V211" s="161"/>
      <c r="W211" s="161"/>
      <c r="X211" s="161"/>
      <c r="Y211" s="39"/>
      <c r="Z211" s="22"/>
      <c r="AA211" s="22"/>
      <c r="AB211" s="17"/>
      <c r="AC211" s="17"/>
      <c r="AD211" s="17"/>
      <c r="AE211" s="17"/>
      <c r="AF211" s="17"/>
      <c r="AG211" s="17"/>
      <c r="AH211" s="17"/>
      <c r="AI211" s="17"/>
    </row>
    <row r="212" spans="1:35" ht="15" customHeight="1">
      <c r="P212" s="161"/>
      <c r="Q212" s="161"/>
      <c r="R212" s="161"/>
      <c r="S212" s="161"/>
      <c r="T212" s="161"/>
      <c r="U212" s="161"/>
      <c r="V212" s="161"/>
      <c r="W212" s="161"/>
      <c r="X212" s="161"/>
      <c r="Y212" s="39"/>
      <c r="Z212" s="22"/>
      <c r="AA212" s="22"/>
      <c r="AB212" s="17"/>
      <c r="AC212" s="17"/>
      <c r="AD212" s="17"/>
      <c r="AE212" s="17"/>
      <c r="AF212" s="17"/>
      <c r="AG212" s="17"/>
      <c r="AH212" s="17"/>
      <c r="AI212" s="17"/>
    </row>
    <row r="213" spans="1:35" ht="12" customHeight="1">
      <c r="P213" s="161"/>
      <c r="Q213" s="161"/>
      <c r="R213" s="161"/>
      <c r="S213" s="161"/>
      <c r="T213" s="161"/>
      <c r="U213" s="161"/>
      <c r="V213" s="161"/>
      <c r="W213" s="161"/>
      <c r="X213" s="161"/>
      <c r="Y213" s="39"/>
      <c r="Z213" s="22"/>
      <c r="AA213" s="22"/>
      <c r="AB213" s="17"/>
      <c r="AC213" s="17"/>
      <c r="AD213" s="17"/>
      <c r="AE213" s="17"/>
      <c r="AF213" s="17"/>
      <c r="AG213" s="17"/>
      <c r="AH213" s="17"/>
      <c r="AI213" s="17"/>
    </row>
    <row r="214" spans="1:35" ht="19.5" customHeight="1">
      <c r="A214" s="18"/>
      <c r="B214" s="17"/>
      <c r="C214" s="17"/>
      <c r="D214" s="17"/>
      <c r="E214" s="17"/>
      <c r="F214" s="17"/>
      <c r="G214" s="17"/>
      <c r="H214" s="17"/>
      <c r="I214" s="17"/>
      <c r="J214" s="17"/>
      <c r="K214" s="17"/>
      <c r="L214" s="17"/>
      <c r="M214" s="17"/>
      <c r="N214" s="17"/>
      <c r="O214" s="17"/>
      <c r="P214" s="175"/>
      <c r="Q214" s="175"/>
      <c r="R214" s="175"/>
      <c r="S214" s="175"/>
      <c r="T214" s="175"/>
      <c r="U214" s="175"/>
      <c r="V214" s="175"/>
      <c r="W214" s="175"/>
      <c r="X214" s="175"/>
      <c r="Y214" s="39"/>
      <c r="Z214" s="22"/>
      <c r="AA214" s="22"/>
      <c r="AB214" s="17"/>
      <c r="AC214" s="17"/>
      <c r="AD214" s="17"/>
      <c r="AE214" s="17"/>
      <c r="AF214" s="17"/>
      <c r="AG214" s="17"/>
      <c r="AH214" s="17"/>
      <c r="AI214" s="17"/>
    </row>
    <row r="215" spans="1:35" ht="18" customHeight="1">
      <c r="A215" s="175"/>
      <c r="B215" s="103"/>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22"/>
      <c r="AA215" s="22"/>
      <c r="AB215" s="17"/>
      <c r="AC215" s="17"/>
      <c r="AD215" s="17"/>
      <c r="AE215" s="17"/>
      <c r="AF215" s="17"/>
      <c r="AG215" s="17"/>
      <c r="AH215" s="17"/>
      <c r="AI215" s="17"/>
    </row>
    <row r="216" spans="1:35" ht="14.25" customHeight="1">
      <c r="A216" s="187"/>
      <c r="B216" s="258"/>
      <c r="C216" s="258"/>
      <c r="D216" s="258"/>
      <c r="E216" s="258"/>
      <c r="F216" s="258"/>
      <c r="G216" s="258"/>
      <c r="H216" s="258"/>
      <c r="I216" s="258"/>
      <c r="J216" s="92"/>
      <c r="K216" s="258"/>
      <c r="L216" s="258"/>
      <c r="M216" s="258"/>
      <c r="N216" s="258"/>
      <c r="O216" s="258"/>
      <c r="P216" s="258"/>
      <c r="Q216" s="258"/>
      <c r="R216" s="258"/>
      <c r="S216" s="258"/>
      <c r="T216" s="258"/>
      <c r="U216" s="258"/>
      <c r="V216" s="258"/>
      <c r="W216" s="258"/>
      <c r="X216" s="258"/>
      <c r="Y216" s="92"/>
      <c r="Z216" s="22"/>
      <c r="AA216" s="22"/>
      <c r="AB216" s="17"/>
      <c r="AC216" s="17"/>
      <c r="AD216" s="17"/>
      <c r="AE216" s="17"/>
      <c r="AF216" s="17"/>
      <c r="AG216" s="17"/>
      <c r="AH216" s="17"/>
      <c r="AI216" s="17"/>
    </row>
    <row r="217" spans="1:35" hidden="1">
      <c r="A217" s="189"/>
      <c r="B217" s="249"/>
      <c r="C217" s="249"/>
      <c r="D217" s="249"/>
      <c r="E217" s="249"/>
      <c r="F217" s="249"/>
      <c r="G217" s="249"/>
      <c r="H217" s="250"/>
      <c r="I217" s="250"/>
      <c r="J217" s="190"/>
      <c r="K217" s="250"/>
      <c r="L217" s="250"/>
      <c r="M217" s="250"/>
      <c r="N217" s="251"/>
      <c r="O217" s="251"/>
      <c r="P217" s="251"/>
      <c r="Q217" s="251"/>
      <c r="R217" s="251"/>
      <c r="S217" s="251"/>
      <c r="T217" s="251"/>
      <c r="U217" s="251"/>
      <c r="V217" s="251"/>
      <c r="W217" s="251"/>
      <c r="X217" s="251"/>
      <c r="Y217" s="105"/>
      <c r="Z217" s="106"/>
      <c r="AA217" s="106"/>
      <c r="AB217" s="105"/>
      <c r="AC217" s="105"/>
      <c r="AD217" s="105"/>
      <c r="AE217" s="105"/>
      <c r="AF217" s="105"/>
      <c r="AG217" s="105"/>
      <c r="AH217" s="105"/>
      <c r="AI217" s="105"/>
    </row>
    <row r="218" spans="1:35" ht="15" hidden="1" customHeight="1">
      <c r="A218" s="189"/>
      <c r="B218" s="249"/>
      <c r="C218" s="249"/>
      <c r="D218" s="249"/>
      <c r="E218" s="249"/>
      <c r="F218" s="249"/>
      <c r="G218" s="249"/>
      <c r="H218" s="250"/>
      <c r="I218" s="250"/>
      <c r="J218" s="190"/>
      <c r="K218" s="250"/>
      <c r="L218" s="250"/>
      <c r="M218" s="250"/>
      <c r="N218" s="251"/>
      <c r="O218" s="251"/>
      <c r="P218" s="251"/>
      <c r="Q218" s="251"/>
      <c r="R218" s="251"/>
      <c r="S218" s="251"/>
      <c r="T218" s="251"/>
      <c r="U218" s="251"/>
      <c r="V218" s="251"/>
      <c r="W218" s="251"/>
      <c r="X218" s="251"/>
      <c r="Y218" s="105"/>
      <c r="Z218" s="106"/>
      <c r="AA218" s="106"/>
      <c r="AB218" s="105"/>
      <c r="AC218" s="105"/>
      <c r="AD218" s="105"/>
      <c r="AE218" s="105"/>
      <c r="AF218" s="105"/>
      <c r="AG218" s="105"/>
      <c r="AH218" s="105"/>
      <c r="AI218" s="105"/>
    </row>
    <row r="219" spans="1:35" ht="15" hidden="1" customHeight="1">
      <c r="A219" s="189"/>
      <c r="B219" s="249"/>
      <c r="C219" s="249"/>
      <c r="D219" s="249"/>
      <c r="E219" s="249"/>
      <c r="F219" s="249"/>
      <c r="G219" s="249"/>
      <c r="H219" s="250"/>
      <c r="I219" s="250"/>
      <c r="J219" s="190"/>
      <c r="K219" s="250"/>
      <c r="L219" s="250"/>
      <c r="M219" s="250"/>
      <c r="N219" s="251"/>
      <c r="O219" s="251"/>
      <c r="P219" s="251"/>
      <c r="Q219" s="251"/>
      <c r="R219" s="251"/>
      <c r="S219" s="251"/>
      <c r="T219" s="251"/>
      <c r="U219" s="251"/>
      <c r="V219" s="251"/>
      <c r="W219" s="251"/>
      <c r="X219" s="251"/>
      <c r="Y219" s="105"/>
      <c r="Z219" s="106"/>
      <c r="AA219" s="106"/>
      <c r="AB219" s="105"/>
      <c r="AC219" s="105"/>
      <c r="AD219" s="105"/>
      <c r="AE219" s="105"/>
      <c r="AF219" s="105"/>
      <c r="AG219" s="105"/>
      <c r="AH219" s="105"/>
      <c r="AI219" s="105"/>
    </row>
    <row r="220" spans="1:35" ht="15" hidden="1" customHeight="1">
      <c r="A220" s="189"/>
      <c r="B220" s="249"/>
      <c r="C220" s="249"/>
      <c r="D220" s="249"/>
      <c r="E220" s="249"/>
      <c r="F220" s="249"/>
      <c r="G220" s="249"/>
      <c r="H220" s="250"/>
      <c r="I220" s="250"/>
      <c r="J220" s="190"/>
      <c r="K220" s="250"/>
      <c r="L220" s="250"/>
      <c r="M220" s="250"/>
      <c r="N220" s="251"/>
      <c r="O220" s="251"/>
      <c r="P220" s="251"/>
      <c r="Q220" s="251"/>
      <c r="R220" s="251"/>
      <c r="S220" s="251"/>
      <c r="T220" s="251"/>
      <c r="U220" s="251"/>
      <c r="V220" s="251"/>
      <c r="W220" s="251"/>
      <c r="X220" s="251"/>
      <c r="Y220" s="105"/>
      <c r="Z220" s="106"/>
      <c r="AA220" s="106"/>
      <c r="AB220" s="105"/>
      <c r="AC220" s="105"/>
      <c r="AD220" s="105"/>
      <c r="AE220" s="105"/>
      <c r="AF220" s="105"/>
      <c r="AG220" s="105"/>
      <c r="AH220" s="105"/>
      <c r="AI220" s="105"/>
    </row>
    <row r="221" spans="1:35" ht="15" hidden="1" customHeight="1">
      <c r="A221" s="189"/>
      <c r="B221" s="249"/>
      <c r="C221" s="249"/>
      <c r="D221" s="249"/>
      <c r="E221" s="249"/>
      <c r="F221" s="249"/>
      <c r="G221" s="249"/>
      <c r="H221" s="250"/>
      <c r="I221" s="250"/>
      <c r="J221" s="190"/>
      <c r="K221" s="250"/>
      <c r="L221" s="250"/>
      <c r="M221" s="250"/>
      <c r="N221" s="251"/>
      <c r="O221" s="251"/>
      <c r="P221" s="251"/>
      <c r="Q221" s="251"/>
      <c r="R221" s="251"/>
      <c r="S221" s="251"/>
      <c r="T221" s="251"/>
      <c r="U221" s="251"/>
      <c r="V221" s="251"/>
      <c r="W221" s="251"/>
      <c r="X221" s="251"/>
      <c r="Y221" s="105"/>
      <c r="Z221" s="106"/>
      <c r="AA221" s="106"/>
      <c r="AB221" s="105"/>
      <c r="AC221" s="105"/>
      <c r="AD221" s="105"/>
      <c r="AE221" s="105"/>
      <c r="AF221" s="105"/>
      <c r="AG221" s="105"/>
      <c r="AH221" s="105"/>
      <c r="AI221" s="105"/>
    </row>
    <row r="222" spans="1:35" ht="15" hidden="1" customHeight="1">
      <c r="A222" s="189"/>
      <c r="B222" s="249"/>
      <c r="C222" s="249"/>
      <c r="D222" s="249"/>
      <c r="E222" s="249"/>
      <c r="F222" s="249"/>
      <c r="G222" s="249"/>
      <c r="H222" s="250"/>
      <c r="I222" s="250"/>
      <c r="J222" s="190"/>
      <c r="K222" s="250"/>
      <c r="L222" s="250"/>
      <c r="M222" s="250"/>
      <c r="N222" s="251"/>
      <c r="O222" s="251"/>
      <c r="P222" s="251"/>
      <c r="Q222" s="251"/>
      <c r="R222" s="251"/>
      <c r="S222" s="251"/>
      <c r="T222" s="251"/>
      <c r="U222" s="251"/>
      <c r="V222" s="251"/>
      <c r="W222" s="251"/>
      <c r="X222" s="251"/>
      <c r="Y222" s="105"/>
      <c r="Z222" s="106"/>
      <c r="AA222" s="106"/>
      <c r="AB222" s="105"/>
      <c r="AC222" s="105"/>
      <c r="AD222" s="105"/>
      <c r="AE222" s="105"/>
      <c r="AF222" s="105"/>
      <c r="AG222" s="105"/>
      <c r="AH222" s="105"/>
      <c r="AI222" s="105"/>
    </row>
    <row r="223" spans="1:35" ht="15" hidden="1" customHeight="1">
      <c r="A223" s="189"/>
      <c r="B223" s="249"/>
      <c r="C223" s="249"/>
      <c r="D223" s="249"/>
      <c r="E223" s="249"/>
      <c r="F223" s="249"/>
      <c r="G223" s="249"/>
      <c r="H223" s="250"/>
      <c r="I223" s="250"/>
      <c r="J223" s="190"/>
      <c r="K223" s="250"/>
      <c r="L223" s="250"/>
      <c r="M223" s="250"/>
      <c r="N223" s="251"/>
      <c r="O223" s="251"/>
      <c r="P223" s="251"/>
      <c r="Q223" s="251"/>
      <c r="R223" s="251"/>
      <c r="S223" s="251"/>
      <c r="T223" s="251"/>
      <c r="U223" s="251"/>
      <c r="V223" s="251"/>
      <c r="W223" s="251"/>
      <c r="X223" s="251"/>
      <c r="Y223" s="105"/>
      <c r="Z223" s="106"/>
      <c r="AA223" s="106"/>
      <c r="AB223" s="105"/>
      <c r="AC223" s="105"/>
      <c r="AD223" s="105"/>
      <c r="AE223" s="105"/>
      <c r="AF223" s="105"/>
      <c r="AG223" s="105"/>
      <c r="AH223" s="105"/>
      <c r="AI223" s="105"/>
    </row>
    <row r="224" spans="1:35" ht="15" hidden="1" customHeight="1">
      <c r="A224" s="189"/>
      <c r="B224" s="110"/>
      <c r="C224" s="110"/>
      <c r="D224" s="252"/>
      <c r="E224" s="252"/>
      <c r="F224" s="252"/>
      <c r="G224" s="252"/>
      <c r="H224" s="253"/>
      <c r="I224" s="253"/>
      <c r="J224" s="190"/>
      <c r="K224" s="254"/>
      <c r="L224" s="254"/>
      <c r="M224" s="252"/>
      <c r="N224" s="248"/>
      <c r="O224" s="248"/>
      <c r="P224" s="248"/>
      <c r="Q224" s="248"/>
      <c r="R224" s="248"/>
      <c r="S224" s="248"/>
      <c r="T224" s="248"/>
      <c r="U224" s="248"/>
      <c r="V224" s="248"/>
      <c r="W224" s="248"/>
      <c r="X224" s="248"/>
      <c r="Y224" s="105"/>
      <c r="Z224" s="106"/>
      <c r="AA224" s="106"/>
      <c r="AB224" s="105"/>
      <c r="AC224" s="105"/>
      <c r="AD224" s="105"/>
      <c r="AE224" s="105"/>
      <c r="AF224" s="105"/>
      <c r="AG224" s="105"/>
      <c r="AH224" s="105"/>
      <c r="AI224" s="105"/>
    </row>
    <row r="225" spans="1:35" ht="15" hidden="1" customHeight="1">
      <c r="A225" s="189"/>
      <c r="B225" s="105"/>
      <c r="C225" s="105"/>
      <c r="D225" s="105"/>
      <c r="E225" s="105"/>
      <c r="F225" s="105"/>
      <c r="G225" s="105"/>
      <c r="H225" s="105"/>
      <c r="I225" s="105"/>
      <c r="J225" s="105"/>
      <c r="K225" s="105"/>
      <c r="L225" s="105"/>
      <c r="M225" s="105"/>
      <c r="N225" s="105"/>
      <c r="O225" s="105"/>
      <c r="P225" s="105"/>
      <c r="Q225" s="189"/>
      <c r="R225" s="105"/>
      <c r="S225" s="105"/>
      <c r="T225" s="105"/>
      <c r="U225" s="189"/>
      <c r="V225" s="189"/>
      <c r="W225" s="189"/>
      <c r="X225" s="111"/>
      <c r="Y225" s="105"/>
      <c r="Z225" s="106"/>
      <c r="AA225" s="106"/>
      <c r="AB225" s="105"/>
      <c r="AC225" s="105"/>
      <c r="AD225" s="105"/>
      <c r="AE225" s="105"/>
      <c r="AF225" s="105"/>
      <c r="AG225" s="105"/>
      <c r="AH225" s="105"/>
      <c r="AI225" s="105"/>
    </row>
    <row r="226" spans="1:35" ht="15" hidden="1" customHeight="1">
      <c r="A226" s="112"/>
      <c r="B226" s="107"/>
      <c r="C226" s="107"/>
      <c r="D226" s="107"/>
      <c r="E226" s="107"/>
      <c r="F226" s="107"/>
      <c r="G226" s="107"/>
      <c r="H226" s="107"/>
      <c r="I226" s="107"/>
      <c r="J226" s="107"/>
      <c r="K226" s="107"/>
      <c r="L226" s="107"/>
      <c r="M226" s="107"/>
      <c r="N226" s="107"/>
      <c r="O226" s="107"/>
      <c r="P226" s="107"/>
      <c r="Q226" s="112"/>
      <c r="R226" s="105"/>
      <c r="S226" s="105"/>
      <c r="T226" s="105"/>
      <c r="U226" s="189"/>
      <c r="V226" s="189"/>
      <c r="W226" s="189"/>
      <c r="X226" s="111"/>
      <c r="Y226" s="105"/>
      <c r="Z226" s="106"/>
      <c r="AA226" s="106"/>
      <c r="AB226" s="105"/>
      <c r="AC226" s="105"/>
      <c r="AD226" s="105"/>
      <c r="AE226" s="105"/>
      <c r="AF226" s="105"/>
      <c r="AG226" s="105"/>
      <c r="AH226" s="105"/>
      <c r="AI226" s="105"/>
    </row>
    <row r="227" spans="1:35" ht="15" hidden="1" customHeight="1">
      <c r="A227" s="112"/>
      <c r="B227" s="107"/>
      <c r="C227" s="107"/>
      <c r="D227" s="107"/>
      <c r="E227" s="107"/>
      <c r="F227" s="107"/>
      <c r="G227" s="107"/>
      <c r="H227" s="107"/>
      <c r="I227" s="107"/>
      <c r="J227" s="107"/>
      <c r="K227" s="107"/>
      <c r="L227" s="107"/>
      <c r="M227" s="107"/>
      <c r="N227" s="107"/>
      <c r="O227" s="107"/>
      <c r="P227" s="107"/>
      <c r="Q227" s="112"/>
      <c r="R227" s="105"/>
      <c r="S227" s="105"/>
      <c r="T227" s="105"/>
      <c r="U227" s="189"/>
      <c r="V227" s="189"/>
      <c r="W227" s="189"/>
      <c r="X227" s="111"/>
      <c r="Y227" s="105"/>
      <c r="Z227" s="106"/>
      <c r="AA227" s="106"/>
      <c r="AB227" s="105"/>
      <c r="AC227" s="105"/>
      <c r="AD227" s="105"/>
      <c r="AE227" s="105"/>
      <c r="AF227" s="105"/>
      <c r="AG227" s="105"/>
      <c r="AH227" s="105"/>
      <c r="AI227" s="105"/>
    </row>
    <row r="228" spans="1:35" ht="15" hidden="1" customHeight="1">
      <c r="A228" s="112"/>
      <c r="B228" s="107" t="s">
        <v>165</v>
      </c>
      <c r="C228" s="107"/>
      <c r="D228" s="107"/>
      <c r="E228" s="107"/>
      <c r="F228" s="107"/>
      <c r="G228" s="107"/>
      <c r="H228" s="107"/>
      <c r="I228" s="107"/>
      <c r="J228" s="107"/>
      <c r="K228" s="107"/>
      <c r="L228" s="107"/>
      <c r="M228" s="107"/>
      <c r="N228" s="107"/>
      <c r="O228" s="107"/>
      <c r="P228" s="107"/>
      <c r="Q228" s="112"/>
      <c r="R228" s="105"/>
      <c r="S228" s="105"/>
      <c r="T228" s="105"/>
      <c r="U228" s="189"/>
      <c r="V228" s="189"/>
      <c r="W228" s="189"/>
      <c r="X228" s="111"/>
      <c r="Y228" s="105"/>
      <c r="Z228" s="106"/>
      <c r="AA228" s="106"/>
      <c r="AB228" s="105"/>
      <c r="AC228" s="105"/>
      <c r="AD228" s="105"/>
      <c r="AE228" s="105"/>
      <c r="AF228" s="105"/>
      <c r="AG228" s="105"/>
      <c r="AH228" s="105"/>
      <c r="AI228" s="105"/>
    </row>
    <row r="229" spans="1:35" ht="15" hidden="1" customHeight="1">
      <c r="A229" s="112"/>
      <c r="B229" s="107" t="s">
        <v>161</v>
      </c>
      <c r="C229" s="107"/>
      <c r="D229" s="107"/>
      <c r="E229" s="107"/>
      <c r="F229" s="107"/>
      <c r="G229" s="107"/>
      <c r="H229" s="107"/>
      <c r="I229" s="107"/>
      <c r="J229" s="107"/>
      <c r="K229" s="107"/>
      <c r="L229" s="107"/>
      <c r="M229" s="107"/>
      <c r="N229" s="107"/>
      <c r="O229" s="107"/>
      <c r="P229" s="107"/>
      <c r="Q229" s="112"/>
      <c r="R229" s="105"/>
      <c r="S229" s="105"/>
      <c r="T229" s="105"/>
      <c r="U229" s="189"/>
      <c r="V229" s="189"/>
      <c r="W229" s="189"/>
      <c r="X229" s="111"/>
      <c r="Y229" s="105"/>
      <c r="Z229" s="106"/>
      <c r="AA229" s="106"/>
      <c r="AB229" s="105"/>
      <c r="AC229" s="105"/>
      <c r="AD229" s="105"/>
      <c r="AE229" s="105"/>
      <c r="AF229" s="105"/>
      <c r="AG229" s="105"/>
      <c r="AH229" s="105"/>
      <c r="AI229" s="105"/>
    </row>
    <row r="230" spans="1:35" ht="15" hidden="1" customHeight="1">
      <c r="A230" s="112"/>
      <c r="B230" s="107" t="s">
        <v>149</v>
      </c>
      <c r="C230" s="107"/>
      <c r="D230" s="107"/>
      <c r="E230" s="107"/>
      <c r="F230" s="107"/>
      <c r="G230" s="107"/>
      <c r="H230" s="107"/>
      <c r="I230" s="107"/>
      <c r="J230" s="107"/>
      <c r="K230" s="107"/>
      <c r="L230" s="107"/>
      <c r="M230" s="107"/>
      <c r="N230" s="107"/>
      <c r="O230" s="107"/>
      <c r="P230" s="107"/>
      <c r="Q230" s="112"/>
      <c r="R230" s="105"/>
      <c r="S230" s="105"/>
      <c r="T230" s="105"/>
      <c r="U230" s="189"/>
      <c r="V230" s="189"/>
      <c r="W230" s="189"/>
      <c r="X230" s="111"/>
      <c r="Y230" s="105"/>
      <c r="Z230" s="106"/>
      <c r="AA230" s="106"/>
      <c r="AB230" s="105"/>
      <c r="AC230" s="105"/>
      <c r="AD230" s="105"/>
      <c r="AE230" s="105"/>
      <c r="AF230" s="105"/>
      <c r="AG230" s="105"/>
      <c r="AH230" s="105"/>
      <c r="AI230" s="105"/>
    </row>
    <row r="231" spans="1:35" ht="15" hidden="1" customHeight="1">
      <c r="A231" s="112"/>
      <c r="B231" s="107" t="s">
        <v>166</v>
      </c>
      <c r="C231" s="107"/>
      <c r="D231" s="107"/>
      <c r="E231" s="107"/>
      <c r="F231" s="107"/>
      <c r="G231" s="107"/>
      <c r="H231" s="107"/>
      <c r="I231" s="107"/>
      <c r="J231" s="107"/>
      <c r="K231" s="107"/>
      <c r="L231" s="107"/>
      <c r="M231" s="107"/>
      <c r="N231" s="107"/>
      <c r="O231" s="107"/>
      <c r="P231" s="107"/>
      <c r="Q231" s="112"/>
      <c r="R231" s="105"/>
      <c r="S231" s="105"/>
      <c r="T231" s="105"/>
      <c r="U231" s="189"/>
      <c r="V231" s="189"/>
      <c r="W231" s="189"/>
      <c r="X231" s="111"/>
      <c r="Y231" s="105"/>
      <c r="Z231" s="106"/>
      <c r="AA231" s="106"/>
      <c r="AB231" s="105"/>
      <c r="AC231" s="105"/>
      <c r="AD231" s="105"/>
      <c r="AE231" s="105"/>
      <c r="AF231" s="105"/>
      <c r="AG231" s="105"/>
      <c r="AH231" s="105"/>
      <c r="AI231" s="105"/>
    </row>
    <row r="232" spans="1:35" ht="15" hidden="1" customHeight="1">
      <c r="A232" s="112"/>
      <c r="B232" s="107" t="s">
        <v>162</v>
      </c>
      <c r="C232" s="107"/>
      <c r="D232" s="107"/>
      <c r="E232" s="107"/>
      <c r="F232" s="107"/>
      <c r="G232" s="107"/>
      <c r="H232" s="107"/>
      <c r="I232" s="107"/>
      <c r="J232" s="107"/>
      <c r="K232" s="107"/>
      <c r="L232" s="107"/>
      <c r="M232" s="107"/>
      <c r="N232" s="107"/>
      <c r="O232" s="107"/>
      <c r="P232" s="107"/>
      <c r="Q232" s="112"/>
      <c r="R232" s="105"/>
      <c r="S232" s="105"/>
      <c r="T232" s="105"/>
      <c r="U232" s="189"/>
      <c r="V232" s="189"/>
      <c r="W232" s="189"/>
      <c r="X232" s="111"/>
      <c r="Y232" s="105"/>
      <c r="Z232" s="106"/>
      <c r="AA232" s="106"/>
      <c r="AB232" s="105"/>
      <c r="AC232" s="105"/>
      <c r="AD232" s="105"/>
      <c r="AE232" s="105"/>
      <c r="AF232" s="105"/>
      <c r="AG232" s="105"/>
      <c r="AH232" s="105"/>
      <c r="AI232" s="105"/>
    </row>
    <row r="233" spans="1:35" ht="15" hidden="1" customHeight="1">
      <c r="A233" s="112"/>
      <c r="B233" s="107" t="s">
        <v>164</v>
      </c>
      <c r="C233" s="107"/>
      <c r="D233" s="107"/>
      <c r="E233" s="107"/>
      <c r="F233" s="107"/>
      <c r="G233" s="107"/>
      <c r="H233" s="107"/>
      <c r="I233" s="107"/>
      <c r="J233" s="107"/>
      <c r="K233" s="107"/>
      <c r="L233" s="107"/>
      <c r="M233" s="107"/>
      <c r="N233" s="107"/>
      <c r="O233" s="107"/>
      <c r="P233" s="107"/>
      <c r="Q233" s="112"/>
      <c r="R233" s="105"/>
      <c r="S233" s="105"/>
      <c r="T233" s="105"/>
      <c r="U233" s="189"/>
      <c r="V233" s="189"/>
      <c r="W233" s="189"/>
      <c r="X233" s="111"/>
      <c r="Y233" s="105"/>
      <c r="Z233" s="106"/>
      <c r="AA233" s="106"/>
      <c r="AB233" s="105"/>
      <c r="AC233" s="105"/>
      <c r="AD233" s="105"/>
      <c r="AE233" s="105"/>
      <c r="AF233" s="105"/>
      <c r="AG233" s="105"/>
      <c r="AH233" s="105"/>
      <c r="AI233" s="105"/>
    </row>
    <row r="234" spans="1:35" ht="15" hidden="1" customHeight="1">
      <c r="A234" s="112"/>
      <c r="B234" s="107" t="s">
        <v>159</v>
      </c>
      <c r="C234" s="107"/>
      <c r="D234" s="107"/>
      <c r="E234" s="107"/>
      <c r="F234" s="107"/>
      <c r="G234" s="107"/>
      <c r="H234" s="107"/>
      <c r="I234" s="107"/>
      <c r="J234" s="107"/>
      <c r="K234" s="107"/>
      <c r="L234" s="107"/>
      <c r="M234" s="107"/>
      <c r="N234" s="107"/>
      <c r="O234" s="107"/>
      <c r="P234" s="107"/>
      <c r="Q234" s="112"/>
      <c r="R234" s="105"/>
      <c r="S234" s="105"/>
      <c r="T234" s="105"/>
      <c r="U234" s="189"/>
      <c r="V234" s="189"/>
      <c r="W234" s="189"/>
      <c r="X234" s="111"/>
      <c r="Y234" s="105"/>
      <c r="Z234" s="106"/>
      <c r="AA234" s="106"/>
      <c r="AB234" s="105"/>
      <c r="AC234" s="105"/>
      <c r="AD234" s="105"/>
      <c r="AE234" s="105"/>
      <c r="AF234" s="105"/>
      <c r="AG234" s="105"/>
      <c r="AH234" s="105"/>
      <c r="AI234" s="105"/>
    </row>
    <row r="235" spans="1:35" ht="15" hidden="1" customHeight="1">
      <c r="A235" s="112"/>
      <c r="B235" s="107" t="s">
        <v>150</v>
      </c>
      <c r="C235" s="107"/>
      <c r="D235" s="107"/>
      <c r="E235" s="107"/>
      <c r="F235" s="107"/>
      <c r="G235" s="107"/>
      <c r="H235" s="107"/>
      <c r="I235" s="107"/>
      <c r="J235" s="107"/>
      <c r="K235" s="107"/>
      <c r="L235" s="107"/>
      <c r="M235" s="107"/>
      <c r="N235" s="107"/>
      <c r="O235" s="107"/>
      <c r="P235" s="107"/>
      <c r="Q235" s="112"/>
      <c r="R235" s="105"/>
      <c r="S235" s="105"/>
      <c r="T235" s="105"/>
      <c r="U235" s="189"/>
      <c r="V235" s="189"/>
      <c r="W235" s="189"/>
      <c r="X235" s="111"/>
      <c r="Y235" s="105"/>
      <c r="Z235" s="106"/>
      <c r="AA235" s="106"/>
      <c r="AB235" s="105"/>
      <c r="AC235" s="105"/>
      <c r="AD235" s="105"/>
      <c r="AE235" s="105"/>
      <c r="AF235" s="105"/>
      <c r="AG235" s="105"/>
      <c r="AH235" s="105"/>
      <c r="AI235" s="105"/>
    </row>
    <row r="236" spans="1:35" ht="15" hidden="1" customHeight="1">
      <c r="A236" s="112"/>
      <c r="B236" s="107" t="s">
        <v>163</v>
      </c>
      <c r="C236" s="107"/>
      <c r="D236" s="107"/>
      <c r="E236" s="107"/>
      <c r="F236" s="107"/>
      <c r="G236" s="107"/>
      <c r="H236" s="107"/>
      <c r="I236" s="107"/>
      <c r="J236" s="107"/>
      <c r="K236" s="107"/>
      <c r="L236" s="107"/>
      <c r="M236" s="107"/>
      <c r="N236" s="107"/>
      <c r="O236" s="107"/>
      <c r="P236" s="107"/>
      <c r="Q236" s="112"/>
      <c r="R236" s="105"/>
      <c r="S236" s="105"/>
      <c r="T236" s="105"/>
      <c r="U236" s="189"/>
      <c r="V236" s="189"/>
      <c r="W236" s="189"/>
      <c r="X236" s="111"/>
      <c r="Y236" s="105"/>
      <c r="Z236" s="106"/>
      <c r="AA236" s="106"/>
      <c r="AB236" s="105"/>
      <c r="AC236" s="105"/>
      <c r="AD236" s="105"/>
      <c r="AE236" s="105"/>
      <c r="AF236" s="105"/>
      <c r="AG236" s="105"/>
      <c r="AH236" s="105"/>
      <c r="AI236" s="105"/>
    </row>
    <row r="237" spans="1:35" ht="15" hidden="1" customHeight="1">
      <c r="A237" s="112"/>
      <c r="B237" s="107" t="s">
        <v>186</v>
      </c>
      <c r="C237" s="113"/>
      <c r="D237" s="107"/>
      <c r="E237" s="107"/>
      <c r="F237" s="107"/>
      <c r="G237" s="107"/>
      <c r="H237" s="107"/>
      <c r="I237" s="107"/>
      <c r="J237" s="107"/>
      <c r="K237" s="107"/>
      <c r="L237" s="107"/>
      <c r="M237" s="107"/>
      <c r="N237" s="107"/>
      <c r="O237" s="107"/>
      <c r="P237" s="107"/>
      <c r="Q237" s="112"/>
      <c r="R237" s="105"/>
      <c r="S237" s="105"/>
      <c r="T237" s="105"/>
      <c r="U237" s="189"/>
      <c r="V237" s="189"/>
      <c r="W237" s="189"/>
      <c r="X237" s="111"/>
      <c r="Y237" s="105"/>
      <c r="Z237" s="106"/>
      <c r="AA237" s="106"/>
      <c r="AB237" s="105"/>
      <c r="AC237" s="105"/>
      <c r="AD237" s="105"/>
      <c r="AE237" s="105"/>
      <c r="AF237" s="105"/>
      <c r="AG237" s="105"/>
      <c r="AH237" s="105"/>
      <c r="AI237" s="105"/>
    </row>
    <row r="238" spans="1:35" ht="15" hidden="1" customHeight="1">
      <c r="A238" s="112"/>
      <c r="B238" s="114" t="s">
        <v>58</v>
      </c>
      <c r="C238" s="113"/>
      <c r="D238" s="107"/>
      <c r="E238" s="107"/>
      <c r="F238" s="107"/>
      <c r="G238" s="107"/>
      <c r="H238" s="107"/>
      <c r="I238" s="107"/>
      <c r="J238" s="107"/>
      <c r="K238" s="107"/>
      <c r="L238" s="107"/>
      <c r="M238" s="107"/>
      <c r="N238" s="107"/>
      <c r="O238" s="107"/>
      <c r="P238" s="107"/>
      <c r="Q238" s="112"/>
      <c r="R238" s="105"/>
      <c r="S238" s="105"/>
      <c r="T238" s="105"/>
      <c r="U238" s="189"/>
      <c r="V238" s="189"/>
      <c r="W238" s="189"/>
      <c r="X238" s="111"/>
      <c r="Y238" s="105"/>
      <c r="Z238" s="106"/>
      <c r="AA238" s="106"/>
      <c r="AB238" s="105"/>
      <c r="AC238" s="105"/>
      <c r="AD238" s="105"/>
      <c r="AE238" s="105"/>
      <c r="AF238" s="105"/>
      <c r="AG238" s="105"/>
      <c r="AH238" s="105"/>
      <c r="AI238" s="105"/>
    </row>
    <row r="239" spans="1:35" ht="15" hidden="1" customHeight="1">
      <c r="A239" s="112"/>
      <c r="B239" s="114" t="s">
        <v>59</v>
      </c>
      <c r="C239" s="113"/>
      <c r="D239" s="107"/>
      <c r="E239" s="107"/>
      <c r="F239" s="107"/>
      <c r="G239" s="107"/>
      <c r="H239" s="107"/>
      <c r="I239" s="107"/>
      <c r="J239" s="107"/>
      <c r="K239" s="107"/>
      <c r="L239" s="107"/>
      <c r="M239" s="107"/>
      <c r="N239" s="107"/>
      <c r="O239" s="107"/>
      <c r="P239" s="107"/>
      <c r="Q239" s="112"/>
      <c r="R239" s="105"/>
      <c r="S239" s="105"/>
      <c r="T239" s="105"/>
      <c r="U239" s="189"/>
      <c r="V239" s="189"/>
      <c r="W239" s="189"/>
      <c r="X239" s="111"/>
      <c r="Y239" s="105"/>
      <c r="Z239" s="106"/>
      <c r="AA239" s="106"/>
      <c r="AB239" s="105"/>
      <c r="AC239" s="105"/>
      <c r="AD239" s="105"/>
      <c r="AE239" s="105"/>
      <c r="AF239" s="105"/>
      <c r="AG239" s="105"/>
      <c r="AH239" s="105"/>
      <c r="AI239" s="105"/>
    </row>
    <row r="240" spans="1:35" ht="15" hidden="1" customHeight="1">
      <c r="A240" s="112"/>
      <c r="B240" s="114" t="s">
        <v>60</v>
      </c>
      <c r="C240" s="113"/>
      <c r="D240" s="107"/>
      <c r="E240" s="107"/>
      <c r="F240" s="107"/>
      <c r="G240" s="107"/>
      <c r="H240" s="107"/>
      <c r="I240" s="107"/>
      <c r="J240" s="107"/>
      <c r="K240" s="107"/>
      <c r="L240" s="107"/>
      <c r="M240" s="107"/>
      <c r="N240" s="107"/>
      <c r="O240" s="107"/>
      <c r="P240" s="107"/>
      <c r="Q240" s="112"/>
      <c r="R240" s="105"/>
      <c r="S240" s="105"/>
      <c r="T240" s="105"/>
      <c r="U240" s="189"/>
      <c r="V240" s="189"/>
      <c r="W240" s="189"/>
      <c r="X240" s="111"/>
      <c r="Y240" s="105"/>
      <c r="Z240" s="106"/>
      <c r="AA240" s="106"/>
      <c r="AB240" s="105"/>
      <c r="AC240" s="105"/>
      <c r="AD240" s="105"/>
      <c r="AE240" s="105"/>
      <c r="AF240" s="105"/>
      <c r="AG240" s="105"/>
      <c r="AH240" s="105"/>
      <c r="AI240" s="105"/>
    </row>
    <row r="241" spans="1:35" ht="15" hidden="1" customHeight="1">
      <c r="A241" s="112"/>
      <c r="B241" s="114" t="s">
        <v>61</v>
      </c>
      <c r="C241" s="113"/>
      <c r="D241" s="107"/>
      <c r="E241" s="107"/>
      <c r="F241" s="107"/>
      <c r="G241" s="107"/>
      <c r="H241" s="107"/>
      <c r="I241" s="107"/>
      <c r="J241" s="107"/>
      <c r="K241" s="107"/>
      <c r="L241" s="107"/>
      <c r="M241" s="107"/>
      <c r="N241" s="107"/>
      <c r="O241" s="107"/>
      <c r="P241" s="107"/>
      <c r="Q241" s="112"/>
      <c r="R241" s="105"/>
      <c r="S241" s="105"/>
      <c r="T241" s="105"/>
      <c r="U241" s="189"/>
      <c r="V241" s="189"/>
      <c r="W241" s="189"/>
      <c r="X241" s="111"/>
      <c r="Y241" s="105"/>
      <c r="Z241" s="106"/>
      <c r="AA241" s="106"/>
      <c r="AB241" s="105"/>
      <c r="AC241" s="105"/>
      <c r="AD241" s="105"/>
      <c r="AE241" s="105"/>
      <c r="AF241" s="105"/>
      <c r="AG241" s="105"/>
      <c r="AH241" s="105"/>
      <c r="AI241" s="105"/>
    </row>
    <row r="242" spans="1:35" ht="15" hidden="1" customHeight="1">
      <c r="A242" s="112"/>
      <c r="B242" s="114" t="s">
        <v>62</v>
      </c>
      <c r="C242" s="113"/>
      <c r="D242" s="107"/>
      <c r="E242" s="107"/>
      <c r="F242" s="107"/>
      <c r="G242" s="107"/>
      <c r="H242" s="107"/>
      <c r="I242" s="107"/>
      <c r="J242" s="107"/>
      <c r="K242" s="107"/>
      <c r="L242" s="107"/>
      <c r="M242" s="107"/>
      <c r="N242" s="107"/>
      <c r="O242" s="107"/>
      <c r="P242" s="107"/>
      <c r="Q242" s="112"/>
      <c r="R242" s="105"/>
      <c r="S242" s="105"/>
      <c r="T242" s="105"/>
      <c r="U242" s="189"/>
      <c r="V242" s="189"/>
      <c r="W242" s="189"/>
      <c r="X242" s="111"/>
      <c r="Y242" s="105"/>
      <c r="Z242" s="106"/>
      <c r="AA242" s="106"/>
      <c r="AB242" s="105"/>
      <c r="AC242" s="105"/>
      <c r="AD242" s="105"/>
      <c r="AE242" s="105"/>
      <c r="AF242" s="105"/>
      <c r="AG242" s="105"/>
      <c r="AH242" s="105"/>
      <c r="AI242" s="105"/>
    </row>
    <row r="243" spans="1:35" ht="15" hidden="1" customHeight="1">
      <c r="A243" s="112"/>
      <c r="B243" s="114" t="s">
        <v>63</v>
      </c>
      <c r="C243" s="113"/>
      <c r="D243" s="107"/>
      <c r="E243" s="107"/>
      <c r="F243" s="107"/>
      <c r="G243" s="107"/>
      <c r="H243" s="107"/>
      <c r="I243" s="107"/>
      <c r="J243" s="107"/>
      <c r="K243" s="107"/>
      <c r="L243" s="107"/>
      <c r="M243" s="107"/>
      <c r="N243" s="107"/>
      <c r="O243" s="107"/>
      <c r="P243" s="107"/>
      <c r="Q243" s="112"/>
      <c r="R243" s="105"/>
      <c r="S243" s="105"/>
      <c r="T243" s="105"/>
      <c r="U243" s="189"/>
      <c r="V243" s="189"/>
      <c r="W243" s="189"/>
      <c r="X243" s="111"/>
      <c r="Y243" s="105"/>
      <c r="Z243" s="106"/>
      <c r="AA243" s="106"/>
      <c r="AB243" s="105"/>
      <c r="AC243" s="105"/>
      <c r="AD243" s="105"/>
      <c r="AE243" s="105"/>
      <c r="AF243" s="105"/>
      <c r="AG243" s="105"/>
      <c r="AH243" s="105"/>
      <c r="AI243" s="105"/>
    </row>
    <row r="244" spans="1:35" ht="15" hidden="1" customHeight="1">
      <c r="A244" s="112"/>
      <c r="B244" s="114" t="s">
        <v>64</v>
      </c>
      <c r="C244" s="113"/>
      <c r="D244" s="107"/>
      <c r="E244" s="107"/>
      <c r="F244" s="107"/>
      <c r="G244" s="107"/>
      <c r="H244" s="107"/>
      <c r="I244" s="107"/>
      <c r="J244" s="107"/>
      <c r="K244" s="107"/>
      <c r="L244" s="107"/>
      <c r="M244" s="107"/>
      <c r="N244" s="107"/>
      <c r="O244" s="107"/>
      <c r="P244" s="107"/>
      <c r="Q244" s="112"/>
      <c r="R244" s="105"/>
      <c r="S244" s="105"/>
      <c r="T244" s="105"/>
      <c r="U244" s="189"/>
      <c r="V244" s="189"/>
      <c r="W244" s="189"/>
      <c r="X244" s="111"/>
      <c r="Y244" s="105"/>
      <c r="Z244" s="106"/>
      <c r="AA244" s="106"/>
      <c r="AB244" s="105"/>
      <c r="AC244" s="105"/>
      <c r="AD244" s="105"/>
      <c r="AE244" s="105"/>
      <c r="AF244" s="105"/>
      <c r="AG244" s="105"/>
      <c r="AH244" s="105"/>
      <c r="AI244" s="105"/>
    </row>
    <row r="245" spans="1:35" ht="15" hidden="1" customHeight="1">
      <c r="A245" s="112"/>
      <c r="B245" s="114" t="s">
        <v>65</v>
      </c>
      <c r="C245" s="113"/>
      <c r="D245" s="107"/>
      <c r="E245" s="107"/>
      <c r="F245" s="107"/>
      <c r="G245" s="107"/>
      <c r="H245" s="107"/>
      <c r="I245" s="107"/>
      <c r="J245" s="107"/>
      <c r="K245" s="107"/>
      <c r="L245" s="107"/>
      <c r="M245" s="107"/>
      <c r="N245" s="107"/>
      <c r="O245" s="107"/>
      <c r="P245" s="107"/>
      <c r="Q245" s="112"/>
      <c r="R245" s="105"/>
      <c r="S245" s="105"/>
      <c r="T245" s="105"/>
      <c r="U245" s="189"/>
      <c r="V245" s="189"/>
      <c r="W245" s="189"/>
      <c r="X245" s="111"/>
      <c r="Y245" s="105"/>
      <c r="Z245" s="106"/>
      <c r="AA245" s="106"/>
      <c r="AB245" s="105"/>
      <c r="AC245" s="105"/>
      <c r="AD245" s="105"/>
      <c r="AE245" s="105"/>
      <c r="AF245" s="105"/>
      <c r="AG245" s="105"/>
      <c r="AH245" s="105"/>
      <c r="AI245" s="105"/>
    </row>
    <row r="246" spans="1:35" ht="15" hidden="1" customHeight="1">
      <c r="A246" s="112"/>
      <c r="B246" s="114" t="s">
        <v>66</v>
      </c>
      <c r="C246" s="113"/>
      <c r="D246" s="107"/>
      <c r="E246" s="107"/>
      <c r="F246" s="107"/>
      <c r="G246" s="107"/>
      <c r="H246" s="107"/>
      <c r="I246" s="107"/>
      <c r="J246" s="107"/>
      <c r="K246" s="107"/>
      <c r="L246" s="107"/>
      <c r="M246" s="107"/>
      <c r="N246" s="107"/>
      <c r="O246" s="107"/>
      <c r="P246" s="107"/>
      <c r="Q246" s="112"/>
      <c r="R246" s="105"/>
      <c r="S246" s="105"/>
      <c r="T246" s="105"/>
      <c r="U246" s="189"/>
      <c r="V246" s="189"/>
      <c r="W246" s="189"/>
      <c r="X246" s="111"/>
      <c r="Y246" s="105"/>
      <c r="Z246" s="106"/>
      <c r="AA246" s="106"/>
      <c r="AB246" s="105"/>
      <c r="AC246" s="105"/>
      <c r="AD246" s="105"/>
      <c r="AE246" s="105"/>
      <c r="AF246" s="105"/>
      <c r="AG246" s="105"/>
      <c r="AH246" s="105"/>
      <c r="AI246" s="105"/>
    </row>
    <row r="247" spans="1:35" ht="15" hidden="1" customHeight="1">
      <c r="A247" s="112"/>
      <c r="B247" s="114" t="s">
        <v>67</v>
      </c>
      <c r="C247" s="113"/>
      <c r="D247" s="107"/>
      <c r="E247" s="107"/>
      <c r="F247" s="107"/>
      <c r="G247" s="107"/>
      <c r="H247" s="107"/>
      <c r="I247" s="107"/>
      <c r="J247" s="107"/>
      <c r="K247" s="107"/>
      <c r="L247" s="107"/>
      <c r="M247" s="107"/>
      <c r="N247" s="107"/>
      <c r="O247" s="107"/>
      <c r="P247" s="107"/>
      <c r="Q247" s="112"/>
      <c r="R247" s="105"/>
      <c r="S247" s="105"/>
      <c r="T247" s="105"/>
      <c r="U247" s="189"/>
      <c r="V247" s="189"/>
      <c r="W247" s="189"/>
      <c r="X247" s="111"/>
      <c r="Y247" s="105"/>
      <c r="Z247" s="106"/>
      <c r="AA247" s="106"/>
      <c r="AB247" s="105"/>
      <c r="AC247" s="105"/>
      <c r="AD247" s="105"/>
      <c r="AE247" s="105"/>
      <c r="AF247" s="105"/>
      <c r="AG247" s="105"/>
      <c r="AH247" s="105"/>
      <c r="AI247" s="105"/>
    </row>
    <row r="248" spans="1:35" ht="15" hidden="1" customHeight="1">
      <c r="A248" s="112"/>
      <c r="B248" s="114" t="s">
        <v>68</v>
      </c>
      <c r="C248" s="113"/>
      <c r="D248" s="107"/>
      <c r="E248" s="107"/>
      <c r="F248" s="107"/>
      <c r="G248" s="107"/>
      <c r="H248" s="107"/>
      <c r="I248" s="107"/>
      <c r="J248" s="107"/>
      <c r="K248" s="107"/>
      <c r="L248" s="107"/>
      <c r="M248" s="107"/>
      <c r="N248" s="107"/>
      <c r="O248" s="107"/>
      <c r="P248" s="107"/>
      <c r="Q248" s="112"/>
      <c r="R248" s="105"/>
      <c r="S248" s="105"/>
      <c r="T248" s="105"/>
      <c r="U248" s="189"/>
      <c r="V248" s="189"/>
      <c r="W248" s="189"/>
      <c r="X248" s="111"/>
      <c r="Y248" s="105"/>
      <c r="Z248" s="106"/>
      <c r="AA248" s="106"/>
      <c r="AB248" s="105"/>
      <c r="AC248" s="105"/>
      <c r="AD248" s="105"/>
      <c r="AE248" s="105"/>
      <c r="AF248" s="105"/>
      <c r="AG248" s="105"/>
      <c r="AH248" s="105"/>
      <c r="AI248" s="105"/>
    </row>
    <row r="249" spans="1:35" ht="15" hidden="1" customHeight="1">
      <c r="A249" s="112"/>
      <c r="B249" s="114" t="s">
        <v>69</v>
      </c>
      <c r="C249" s="113"/>
      <c r="D249" s="107"/>
      <c r="E249" s="107"/>
      <c r="F249" s="107"/>
      <c r="G249" s="107"/>
      <c r="H249" s="107"/>
      <c r="I249" s="107"/>
      <c r="J249" s="107"/>
      <c r="K249" s="107"/>
      <c r="L249" s="107"/>
      <c r="M249" s="107"/>
      <c r="N249" s="107"/>
      <c r="O249" s="107"/>
      <c r="P249" s="107"/>
      <c r="Q249" s="112"/>
      <c r="R249" s="105"/>
      <c r="S249" s="105"/>
      <c r="T249" s="105"/>
      <c r="U249" s="189"/>
      <c r="V249" s="189"/>
      <c r="W249" s="189"/>
      <c r="X249" s="111"/>
      <c r="Y249" s="105"/>
      <c r="Z249" s="106"/>
      <c r="AA249" s="106"/>
      <c r="AB249" s="105"/>
      <c r="AC249" s="105"/>
      <c r="AD249" s="105"/>
      <c r="AE249" s="105"/>
      <c r="AF249" s="105"/>
      <c r="AG249" s="105"/>
      <c r="AH249" s="105"/>
      <c r="AI249" s="105"/>
    </row>
    <row r="250" spans="1:35" ht="15" hidden="1" customHeight="1">
      <c r="A250" s="112"/>
      <c r="B250" s="114" t="s">
        <v>70</v>
      </c>
      <c r="C250" s="113"/>
      <c r="D250" s="107"/>
      <c r="E250" s="107"/>
      <c r="F250" s="107"/>
      <c r="G250" s="107"/>
      <c r="H250" s="107"/>
      <c r="I250" s="107"/>
      <c r="J250" s="107"/>
      <c r="K250" s="107"/>
      <c r="L250" s="107"/>
      <c r="M250" s="107"/>
      <c r="N250" s="107"/>
      <c r="O250" s="107"/>
      <c r="P250" s="107"/>
      <c r="Q250" s="112"/>
      <c r="R250" s="105"/>
      <c r="S250" s="105"/>
      <c r="T250" s="105"/>
      <c r="U250" s="189"/>
      <c r="V250" s="189"/>
      <c r="W250" s="189"/>
      <c r="X250" s="111"/>
      <c r="Y250" s="105"/>
      <c r="Z250" s="106"/>
      <c r="AA250" s="106"/>
      <c r="AB250" s="105"/>
      <c r="AC250" s="105"/>
      <c r="AD250" s="105"/>
      <c r="AE250" s="105"/>
      <c r="AF250" s="105"/>
      <c r="AG250" s="105"/>
      <c r="AH250" s="105"/>
      <c r="AI250" s="105"/>
    </row>
    <row r="251" spans="1:35" ht="15" hidden="1" customHeight="1">
      <c r="A251" s="112"/>
      <c r="B251" s="114" t="s">
        <v>71</v>
      </c>
      <c r="C251" s="113"/>
      <c r="D251" s="107"/>
      <c r="E251" s="107"/>
      <c r="F251" s="107"/>
      <c r="G251" s="107"/>
      <c r="H251" s="107"/>
      <c r="I251" s="107"/>
      <c r="J251" s="107"/>
      <c r="K251" s="107"/>
      <c r="L251" s="107"/>
      <c r="M251" s="107"/>
      <c r="N251" s="107"/>
      <c r="O251" s="107"/>
      <c r="P251" s="107"/>
      <c r="Q251" s="112"/>
      <c r="R251" s="105"/>
      <c r="S251" s="105"/>
      <c r="T251" s="105"/>
      <c r="U251" s="189"/>
      <c r="V251" s="189"/>
      <c r="W251" s="189"/>
      <c r="X251" s="111"/>
      <c r="Y251" s="105"/>
      <c r="Z251" s="106"/>
      <c r="AA251" s="106"/>
      <c r="AB251" s="105"/>
      <c r="AC251" s="105"/>
      <c r="AD251" s="105"/>
      <c r="AE251" s="105"/>
      <c r="AF251" s="105"/>
      <c r="AG251" s="105"/>
      <c r="AH251" s="105"/>
      <c r="AI251" s="105"/>
    </row>
    <row r="252" spans="1:35" ht="15" hidden="1" customHeight="1">
      <c r="A252" s="112"/>
      <c r="B252" s="114" t="s">
        <v>72</v>
      </c>
      <c r="C252" s="113"/>
      <c r="D252" s="107"/>
      <c r="E252" s="107"/>
      <c r="F252" s="107"/>
      <c r="G252" s="107"/>
      <c r="H252" s="107"/>
      <c r="I252" s="107"/>
      <c r="J252" s="107"/>
      <c r="K252" s="107"/>
      <c r="L252" s="107"/>
      <c r="M252" s="107"/>
      <c r="N252" s="107"/>
      <c r="O252" s="107"/>
      <c r="P252" s="107"/>
      <c r="Q252" s="112"/>
      <c r="R252" s="105"/>
      <c r="S252" s="105"/>
      <c r="T252" s="105"/>
      <c r="U252" s="189"/>
      <c r="V252" s="189"/>
      <c r="W252" s="189"/>
      <c r="X252" s="111"/>
      <c r="Y252" s="105"/>
      <c r="Z252" s="106"/>
      <c r="AA252" s="106"/>
      <c r="AB252" s="105"/>
      <c r="AC252" s="105"/>
      <c r="AD252" s="105"/>
      <c r="AE252" s="105"/>
      <c r="AF252" s="105"/>
      <c r="AG252" s="105"/>
      <c r="AH252" s="105"/>
      <c r="AI252" s="105"/>
    </row>
    <row r="253" spans="1:35" ht="15" hidden="1" customHeight="1">
      <c r="A253" s="112"/>
      <c r="B253" s="114" t="s">
        <v>73</v>
      </c>
      <c r="C253" s="113"/>
      <c r="D253" s="107"/>
      <c r="E253" s="107"/>
      <c r="F253" s="107"/>
      <c r="G253" s="107"/>
      <c r="H253" s="107"/>
      <c r="I253" s="107"/>
      <c r="J253" s="107"/>
      <c r="K253" s="107"/>
      <c r="L253" s="107"/>
      <c r="M253" s="107"/>
      <c r="N253" s="107"/>
      <c r="O253" s="107"/>
      <c r="P253" s="107"/>
      <c r="Q253" s="112"/>
      <c r="R253" s="105"/>
      <c r="S253" s="105"/>
      <c r="T253" s="105"/>
      <c r="U253" s="189"/>
      <c r="V253" s="189"/>
      <c r="W253" s="189"/>
      <c r="X253" s="111"/>
      <c r="Y253" s="105"/>
      <c r="Z253" s="106"/>
      <c r="AA253" s="106"/>
      <c r="AB253" s="105"/>
      <c r="AC253" s="105"/>
      <c r="AD253" s="105"/>
      <c r="AE253" s="105"/>
      <c r="AF253" s="105"/>
      <c r="AG253" s="105"/>
      <c r="AH253" s="105"/>
      <c r="AI253" s="105"/>
    </row>
    <row r="254" spans="1:35" ht="15" hidden="1" customHeight="1">
      <c r="A254" s="112"/>
      <c r="B254" s="114" t="s">
        <v>74</v>
      </c>
      <c r="C254" s="113"/>
      <c r="D254" s="107"/>
      <c r="E254" s="107"/>
      <c r="F254" s="107"/>
      <c r="G254" s="107"/>
      <c r="H254" s="107"/>
      <c r="I254" s="107"/>
      <c r="J254" s="107"/>
      <c r="K254" s="107"/>
      <c r="L254" s="107"/>
      <c r="M254" s="107"/>
      <c r="N254" s="107"/>
      <c r="O254" s="107"/>
      <c r="P254" s="107"/>
      <c r="Q254" s="112"/>
      <c r="R254" s="105"/>
      <c r="S254" s="105"/>
      <c r="T254" s="105"/>
      <c r="U254" s="189"/>
      <c r="V254" s="189"/>
      <c r="W254" s="189"/>
      <c r="X254" s="111"/>
      <c r="Y254" s="105"/>
      <c r="Z254" s="106"/>
      <c r="AA254" s="106"/>
      <c r="AB254" s="105"/>
      <c r="AC254" s="105"/>
      <c r="AD254" s="105"/>
      <c r="AE254" s="105"/>
      <c r="AF254" s="105"/>
      <c r="AG254" s="105"/>
      <c r="AH254" s="105"/>
      <c r="AI254" s="105"/>
    </row>
    <row r="255" spans="1:35" ht="15" hidden="1" customHeight="1">
      <c r="A255" s="112"/>
      <c r="B255" s="114" t="s">
        <v>75</v>
      </c>
      <c r="C255" s="113"/>
      <c r="D255" s="107"/>
      <c r="E255" s="107"/>
      <c r="F255" s="107"/>
      <c r="G255" s="107"/>
      <c r="H255" s="107"/>
      <c r="I255" s="107"/>
      <c r="J255" s="107"/>
      <c r="K255" s="107"/>
      <c r="L255" s="107"/>
      <c r="M255" s="107"/>
      <c r="N255" s="107"/>
      <c r="O255" s="107"/>
      <c r="P255" s="107"/>
      <c r="Q255" s="112"/>
      <c r="R255" s="105"/>
      <c r="S255" s="105"/>
      <c r="T255" s="105"/>
      <c r="U255" s="189"/>
      <c r="V255" s="189"/>
      <c r="W255" s="189"/>
      <c r="X255" s="111"/>
      <c r="Y255" s="105"/>
      <c r="Z255" s="106"/>
      <c r="AA255" s="106"/>
      <c r="AB255" s="105"/>
      <c r="AC255" s="105"/>
      <c r="AD255" s="105"/>
      <c r="AE255" s="105"/>
      <c r="AF255" s="105"/>
      <c r="AG255" s="105"/>
      <c r="AH255" s="105"/>
      <c r="AI255" s="105"/>
    </row>
    <row r="256" spans="1:35" ht="15" hidden="1" customHeight="1">
      <c r="A256" s="112"/>
      <c r="B256" s="114" t="s">
        <v>76</v>
      </c>
      <c r="C256" s="113"/>
      <c r="D256" s="107"/>
      <c r="E256" s="107"/>
      <c r="F256" s="107"/>
      <c r="G256" s="107"/>
      <c r="H256" s="107"/>
      <c r="I256" s="107"/>
      <c r="J256" s="107"/>
      <c r="K256" s="107"/>
      <c r="L256" s="107"/>
      <c r="M256" s="107"/>
      <c r="N256" s="107"/>
      <c r="O256" s="107"/>
      <c r="P256" s="107"/>
      <c r="Q256" s="112"/>
      <c r="R256" s="105"/>
      <c r="S256" s="105"/>
      <c r="T256" s="105"/>
      <c r="U256" s="189"/>
      <c r="V256" s="189"/>
      <c r="W256" s="189"/>
      <c r="X256" s="111"/>
      <c r="Y256" s="105"/>
      <c r="Z256" s="106"/>
      <c r="AA256" s="106"/>
      <c r="AB256" s="105"/>
      <c r="AC256" s="105"/>
      <c r="AD256" s="105"/>
      <c r="AE256" s="105"/>
      <c r="AF256" s="105"/>
      <c r="AG256" s="105"/>
      <c r="AH256" s="105"/>
      <c r="AI256" s="105"/>
    </row>
    <row r="257" spans="1:35" ht="15" hidden="1" customHeight="1">
      <c r="A257" s="112"/>
      <c r="B257" s="114" t="s">
        <v>77</v>
      </c>
      <c r="C257" s="113"/>
      <c r="D257" s="107"/>
      <c r="E257" s="107"/>
      <c r="F257" s="107"/>
      <c r="G257" s="107"/>
      <c r="H257" s="107"/>
      <c r="I257" s="107"/>
      <c r="J257" s="107"/>
      <c r="K257" s="107"/>
      <c r="L257" s="107"/>
      <c r="M257" s="107"/>
      <c r="N257" s="107"/>
      <c r="O257" s="107"/>
      <c r="P257" s="107"/>
      <c r="Q257" s="112"/>
      <c r="R257" s="105"/>
      <c r="S257" s="105"/>
      <c r="T257" s="105"/>
      <c r="U257" s="189"/>
      <c r="V257" s="189"/>
      <c r="W257" s="189"/>
      <c r="X257" s="111"/>
      <c r="Y257" s="105"/>
      <c r="Z257" s="106"/>
      <c r="AA257" s="106"/>
      <c r="AB257" s="105"/>
      <c r="AC257" s="105"/>
      <c r="AD257" s="105"/>
      <c r="AE257" s="105"/>
      <c r="AF257" s="105"/>
      <c r="AG257" s="105"/>
      <c r="AH257" s="105"/>
      <c r="AI257" s="105"/>
    </row>
    <row r="258" spans="1:35" ht="15" hidden="1" customHeight="1">
      <c r="A258" s="112"/>
      <c r="B258" s="114" t="s">
        <v>78</v>
      </c>
      <c r="C258" s="113"/>
      <c r="D258" s="107"/>
      <c r="E258" s="107"/>
      <c r="F258" s="107"/>
      <c r="G258" s="107"/>
      <c r="H258" s="107"/>
      <c r="I258" s="107"/>
      <c r="J258" s="107"/>
      <c r="K258" s="107"/>
      <c r="L258" s="107"/>
      <c r="M258" s="107"/>
      <c r="N258" s="107"/>
      <c r="O258" s="107"/>
      <c r="P258" s="107"/>
      <c r="Q258" s="112"/>
      <c r="R258" s="105"/>
      <c r="S258" s="105"/>
      <c r="T258" s="105"/>
      <c r="U258" s="189"/>
      <c r="V258" s="189"/>
      <c r="W258" s="189"/>
      <c r="X258" s="111"/>
      <c r="Y258" s="105"/>
      <c r="Z258" s="106"/>
      <c r="AA258" s="106"/>
      <c r="AB258" s="105"/>
      <c r="AC258" s="105"/>
      <c r="AD258" s="105"/>
      <c r="AE258" s="105"/>
      <c r="AF258" s="105"/>
      <c r="AG258" s="105"/>
      <c r="AH258" s="105"/>
      <c r="AI258" s="105"/>
    </row>
    <row r="259" spans="1:35" ht="15" hidden="1" customHeight="1">
      <c r="A259" s="112"/>
      <c r="B259" s="114" t="s">
        <v>79</v>
      </c>
      <c r="C259" s="113"/>
      <c r="D259" s="107"/>
      <c r="E259" s="107"/>
      <c r="F259" s="107"/>
      <c r="G259" s="107"/>
      <c r="H259" s="107"/>
      <c r="I259" s="107"/>
      <c r="J259" s="107"/>
      <c r="K259" s="107"/>
      <c r="L259" s="107"/>
      <c r="M259" s="107"/>
      <c r="N259" s="107"/>
      <c r="O259" s="107"/>
      <c r="P259" s="107"/>
      <c r="Q259" s="112"/>
      <c r="R259" s="105"/>
      <c r="S259" s="105"/>
      <c r="T259" s="105"/>
      <c r="U259" s="189"/>
      <c r="V259" s="189"/>
      <c r="W259" s="189"/>
      <c r="X259" s="111"/>
      <c r="Y259" s="105"/>
      <c r="Z259" s="106"/>
      <c r="AA259" s="106"/>
      <c r="AB259" s="105"/>
      <c r="AC259" s="105"/>
      <c r="AD259" s="105"/>
      <c r="AE259" s="105"/>
      <c r="AF259" s="105"/>
      <c r="AG259" s="105"/>
      <c r="AH259" s="105"/>
      <c r="AI259" s="105"/>
    </row>
    <row r="260" spans="1:35" ht="15" hidden="1" customHeight="1">
      <c r="A260" s="112"/>
      <c r="B260" s="114" t="s">
        <v>80</v>
      </c>
      <c r="C260" s="113"/>
      <c r="D260" s="107"/>
      <c r="E260" s="107"/>
      <c r="F260" s="107"/>
      <c r="G260" s="107"/>
      <c r="H260" s="107"/>
      <c r="I260" s="107"/>
      <c r="J260" s="107"/>
      <c r="K260" s="107"/>
      <c r="L260" s="107"/>
      <c r="M260" s="107"/>
      <c r="N260" s="107"/>
      <c r="O260" s="107"/>
      <c r="P260" s="107"/>
      <c r="Q260" s="112"/>
      <c r="R260" s="105"/>
      <c r="S260" s="105"/>
      <c r="T260" s="105"/>
      <c r="U260" s="189"/>
      <c r="V260" s="189"/>
      <c r="W260" s="189"/>
      <c r="X260" s="111"/>
      <c r="Y260" s="105"/>
      <c r="Z260" s="106"/>
      <c r="AA260" s="106"/>
      <c r="AB260" s="105"/>
      <c r="AC260" s="105"/>
      <c r="AD260" s="105"/>
      <c r="AE260" s="105"/>
      <c r="AF260" s="105"/>
      <c r="AG260" s="105"/>
      <c r="AH260" s="105"/>
      <c r="AI260" s="105"/>
    </row>
    <row r="261" spans="1:35" ht="15" hidden="1" customHeight="1">
      <c r="A261" s="112"/>
      <c r="B261" s="114" t="s">
        <v>81</v>
      </c>
      <c r="C261" s="113"/>
      <c r="D261" s="107"/>
      <c r="E261" s="107"/>
      <c r="F261" s="107"/>
      <c r="G261" s="107"/>
      <c r="H261" s="107"/>
      <c r="I261" s="107"/>
      <c r="J261" s="107"/>
      <c r="K261" s="107"/>
      <c r="L261" s="107"/>
      <c r="M261" s="107"/>
      <c r="N261" s="107"/>
      <c r="O261" s="107"/>
      <c r="P261" s="107"/>
      <c r="Q261" s="112"/>
      <c r="R261" s="105"/>
      <c r="S261" s="105"/>
      <c r="T261" s="105"/>
      <c r="U261" s="189"/>
      <c r="V261" s="189"/>
      <c r="W261" s="189"/>
      <c r="X261" s="111"/>
      <c r="Y261" s="105"/>
      <c r="Z261" s="106"/>
      <c r="AA261" s="106"/>
      <c r="AB261" s="105"/>
      <c r="AC261" s="105"/>
      <c r="AD261" s="105"/>
      <c r="AE261" s="105"/>
      <c r="AF261" s="105"/>
      <c r="AG261" s="105"/>
      <c r="AH261" s="105"/>
      <c r="AI261" s="105"/>
    </row>
    <row r="262" spans="1:35" ht="15" hidden="1" customHeight="1">
      <c r="A262" s="112"/>
      <c r="B262" s="114" t="s">
        <v>82</v>
      </c>
      <c r="C262" s="113"/>
      <c r="D262" s="107"/>
      <c r="E262" s="107"/>
      <c r="F262" s="107"/>
      <c r="G262" s="107"/>
      <c r="H262" s="107"/>
      <c r="I262" s="107"/>
      <c r="J262" s="107"/>
      <c r="K262" s="107"/>
      <c r="L262" s="107"/>
      <c r="M262" s="107"/>
      <c r="N262" s="107"/>
      <c r="O262" s="107"/>
      <c r="P262" s="107"/>
      <c r="Q262" s="112"/>
      <c r="R262" s="105"/>
      <c r="S262" s="105"/>
      <c r="T262" s="105"/>
      <c r="U262" s="189"/>
      <c r="V262" s="189"/>
      <c r="W262" s="189"/>
      <c r="X262" s="111"/>
      <c r="Y262" s="105"/>
      <c r="Z262" s="106"/>
      <c r="AA262" s="106"/>
      <c r="AB262" s="105"/>
      <c r="AC262" s="105"/>
      <c r="AD262" s="105"/>
      <c r="AE262" s="105"/>
      <c r="AF262" s="105"/>
      <c r="AG262" s="105"/>
      <c r="AH262" s="105"/>
      <c r="AI262" s="105"/>
    </row>
    <row r="263" spans="1:35" ht="15" hidden="1" customHeight="1">
      <c r="A263" s="112"/>
      <c r="B263" s="114" t="s">
        <v>83</v>
      </c>
      <c r="C263" s="113"/>
      <c r="D263" s="107"/>
      <c r="E263" s="107"/>
      <c r="F263" s="107"/>
      <c r="G263" s="107"/>
      <c r="H263" s="107"/>
      <c r="I263" s="107"/>
      <c r="J263" s="107"/>
      <c r="K263" s="107"/>
      <c r="L263" s="107"/>
      <c r="M263" s="107"/>
      <c r="N263" s="107"/>
      <c r="O263" s="107"/>
      <c r="P263" s="107"/>
      <c r="Q263" s="112"/>
      <c r="R263" s="105"/>
      <c r="S263" s="105"/>
      <c r="T263" s="105"/>
      <c r="U263" s="189"/>
      <c r="V263" s="189"/>
      <c r="W263" s="189"/>
      <c r="X263" s="111"/>
      <c r="Y263" s="105"/>
      <c r="Z263" s="106"/>
      <c r="AA263" s="106"/>
      <c r="AB263" s="105"/>
      <c r="AC263" s="105"/>
      <c r="AD263" s="105"/>
      <c r="AE263" s="105"/>
      <c r="AF263" s="105"/>
      <c r="AG263" s="105"/>
      <c r="AH263" s="105"/>
      <c r="AI263" s="105"/>
    </row>
    <row r="264" spans="1:35" ht="15" hidden="1" customHeight="1">
      <c r="A264" s="112"/>
      <c r="B264" s="114" t="s">
        <v>84</v>
      </c>
      <c r="C264" s="113"/>
      <c r="D264" s="107"/>
      <c r="E264" s="107"/>
      <c r="F264" s="107"/>
      <c r="G264" s="107"/>
      <c r="H264" s="107"/>
      <c r="I264" s="107"/>
      <c r="J264" s="107"/>
      <c r="K264" s="107"/>
      <c r="L264" s="107"/>
      <c r="M264" s="107"/>
      <c r="N264" s="107"/>
      <c r="O264" s="107"/>
      <c r="P264" s="107"/>
      <c r="Q264" s="112"/>
      <c r="R264" s="105"/>
      <c r="S264" s="105"/>
      <c r="T264" s="105"/>
      <c r="U264" s="189"/>
      <c r="V264" s="189"/>
      <c r="W264" s="189"/>
      <c r="X264" s="111"/>
      <c r="Y264" s="105"/>
      <c r="Z264" s="106"/>
      <c r="AA264" s="106"/>
      <c r="AB264" s="105"/>
      <c r="AC264" s="105"/>
      <c r="AD264" s="105"/>
      <c r="AE264" s="105"/>
      <c r="AF264" s="105"/>
      <c r="AG264" s="105"/>
      <c r="AH264" s="105"/>
      <c r="AI264" s="105"/>
    </row>
    <row r="265" spans="1:35" ht="15" hidden="1" customHeight="1">
      <c r="A265" s="112"/>
      <c r="B265" s="114" t="s">
        <v>85</v>
      </c>
      <c r="C265" s="113"/>
      <c r="D265" s="107"/>
      <c r="E265" s="107"/>
      <c r="F265" s="107"/>
      <c r="G265" s="107"/>
      <c r="H265" s="107"/>
      <c r="I265" s="107"/>
      <c r="J265" s="107"/>
      <c r="K265" s="107"/>
      <c r="L265" s="107"/>
      <c r="M265" s="107"/>
      <c r="N265" s="107"/>
      <c r="O265" s="107"/>
      <c r="P265" s="107"/>
      <c r="Q265" s="112"/>
      <c r="R265" s="105"/>
      <c r="S265" s="105"/>
      <c r="T265" s="105"/>
      <c r="U265" s="189"/>
      <c r="V265" s="189"/>
      <c r="W265" s="189"/>
      <c r="X265" s="111"/>
      <c r="Y265" s="105"/>
      <c r="Z265" s="106"/>
      <c r="AA265" s="106"/>
      <c r="AB265" s="105"/>
      <c r="AC265" s="105"/>
      <c r="AD265" s="105"/>
      <c r="AE265" s="105"/>
      <c r="AF265" s="105"/>
      <c r="AG265" s="105"/>
      <c r="AH265" s="105"/>
      <c r="AI265" s="105"/>
    </row>
    <row r="266" spans="1:35" ht="15" hidden="1" customHeight="1">
      <c r="A266" s="112"/>
      <c r="B266" s="114" t="s">
        <v>86</v>
      </c>
      <c r="C266" s="113"/>
      <c r="D266" s="107"/>
      <c r="E266" s="107"/>
      <c r="F266" s="107"/>
      <c r="G266" s="107"/>
      <c r="H266" s="107"/>
      <c r="I266" s="107"/>
      <c r="J266" s="107"/>
      <c r="K266" s="107"/>
      <c r="L266" s="107"/>
      <c r="M266" s="107"/>
      <c r="N266" s="107"/>
      <c r="O266" s="107"/>
      <c r="P266" s="107"/>
      <c r="Q266" s="112"/>
      <c r="R266" s="105"/>
      <c r="S266" s="105"/>
      <c r="T266" s="105"/>
      <c r="U266" s="189"/>
      <c r="V266" s="189"/>
      <c r="W266" s="189"/>
      <c r="X266" s="111"/>
      <c r="Y266" s="105"/>
      <c r="Z266" s="106"/>
      <c r="AA266" s="106"/>
      <c r="AB266" s="105"/>
      <c r="AC266" s="105"/>
      <c r="AD266" s="105"/>
      <c r="AE266" s="105"/>
      <c r="AF266" s="105"/>
      <c r="AG266" s="105"/>
      <c r="AH266" s="105"/>
      <c r="AI266" s="105"/>
    </row>
    <row r="267" spans="1:35" ht="15" hidden="1" customHeight="1">
      <c r="A267" s="112"/>
      <c r="B267" s="114" t="s">
        <v>87</v>
      </c>
      <c r="C267" s="113"/>
      <c r="D267" s="107"/>
      <c r="E267" s="107"/>
      <c r="F267" s="107"/>
      <c r="G267" s="107"/>
      <c r="H267" s="107"/>
      <c r="I267" s="107"/>
      <c r="J267" s="107"/>
      <c r="K267" s="107"/>
      <c r="L267" s="107"/>
      <c r="M267" s="107"/>
      <c r="N267" s="107"/>
      <c r="O267" s="107"/>
      <c r="P267" s="107"/>
      <c r="Q267" s="112"/>
      <c r="R267" s="105"/>
      <c r="S267" s="105"/>
      <c r="T267" s="105"/>
      <c r="U267" s="189"/>
      <c r="V267" s="189"/>
      <c r="W267" s="189"/>
      <c r="X267" s="111"/>
      <c r="Y267" s="105"/>
      <c r="Z267" s="106"/>
      <c r="AA267" s="106"/>
      <c r="AB267" s="105"/>
      <c r="AC267" s="105"/>
      <c r="AD267" s="105"/>
      <c r="AE267" s="105"/>
      <c r="AF267" s="105"/>
      <c r="AG267" s="105"/>
      <c r="AH267" s="105"/>
      <c r="AI267" s="105"/>
    </row>
    <row r="268" spans="1:35" ht="15" hidden="1" customHeight="1">
      <c r="A268" s="112"/>
      <c r="B268" s="114" t="s">
        <v>88</v>
      </c>
      <c r="C268" s="113"/>
      <c r="D268" s="107"/>
      <c r="E268" s="107"/>
      <c r="F268" s="107"/>
      <c r="G268" s="107"/>
      <c r="H268" s="107"/>
      <c r="I268" s="107"/>
      <c r="J268" s="107"/>
      <c r="K268" s="107"/>
      <c r="L268" s="107"/>
      <c r="M268" s="107"/>
      <c r="N268" s="107"/>
      <c r="O268" s="107"/>
      <c r="P268" s="107"/>
      <c r="Q268" s="112"/>
      <c r="R268" s="105"/>
      <c r="S268" s="105"/>
      <c r="T268" s="105"/>
      <c r="U268" s="189"/>
      <c r="V268" s="189"/>
      <c r="W268" s="189"/>
      <c r="X268" s="111"/>
      <c r="Y268" s="105"/>
      <c r="Z268" s="106"/>
      <c r="AA268" s="106"/>
      <c r="AB268" s="105"/>
      <c r="AC268" s="105"/>
      <c r="AD268" s="105"/>
      <c r="AE268" s="105"/>
      <c r="AF268" s="105"/>
      <c r="AG268" s="105"/>
      <c r="AH268" s="105"/>
      <c r="AI268" s="105"/>
    </row>
    <row r="269" spans="1:35" ht="15" hidden="1" customHeight="1">
      <c r="A269" s="112"/>
      <c r="B269" s="114" t="s">
        <v>89</v>
      </c>
      <c r="C269" s="113"/>
      <c r="D269" s="107"/>
      <c r="E269" s="107"/>
      <c r="F269" s="107"/>
      <c r="G269" s="107"/>
      <c r="H269" s="107"/>
      <c r="I269" s="107"/>
      <c r="J269" s="107"/>
      <c r="K269" s="107"/>
      <c r="L269" s="107"/>
      <c r="M269" s="107"/>
      <c r="N269" s="107"/>
      <c r="O269" s="107"/>
      <c r="P269" s="107"/>
      <c r="Q269" s="112"/>
      <c r="R269" s="105"/>
      <c r="S269" s="105"/>
      <c r="T269" s="105"/>
      <c r="U269" s="189"/>
      <c r="V269" s="189"/>
      <c r="W269" s="189"/>
      <c r="X269" s="111"/>
      <c r="Y269" s="105"/>
      <c r="Z269" s="106"/>
      <c r="AA269" s="106"/>
      <c r="AB269" s="105"/>
      <c r="AC269" s="105"/>
      <c r="AD269" s="105"/>
      <c r="AE269" s="105"/>
      <c r="AF269" s="105"/>
      <c r="AG269" s="105"/>
      <c r="AH269" s="105"/>
      <c r="AI269" s="105"/>
    </row>
    <row r="270" spans="1:35" ht="15" hidden="1" customHeight="1">
      <c r="A270" s="112"/>
      <c r="B270" s="114" t="s">
        <v>90</v>
      </c>
      <c r="C270" s="113"/>
      <c r="D270" s="107"/>
      <c r="E270" s="107"/>
      <c r="F270" s="107"/>
      <c r="G270" s="107"/>
      <c r="H270" s="107"/>
      <c r="I270" s="107"/>
      <c r="J270" s="107"/>
      <c r="K270" s="107"/>
      <c r="L270" s="107"/>
      <c r="M270" s="107"/>
      <c r="N270" s="107"/>
      <c r="O270" s="107"/>
      <c r="P270" s="107"/>
      <c r="Q270" s="112"/>
      <c r="R270" s="105"/>
      <c r="S270" s="105"/>
      <c r="T270" s="105"/>
      <c r="U270" s="189"/>
      <c r="V270" s="189"/>
      <c r="W270" s="189"/>
      <c r="X270" s="111"/>
      <c r="Y270" s="105"/>
      <c r="Z270" s="106"/>
      <c r="AA270" s="106"/>
      <c r="AB270" s="105"/>
      <c r="AC270" s="105"/>
      <c r="AD270" s="105"/>
      <c r="AE270" s="105"/>
      <c r="AF270" s="105"/>
      <c r="AG270" s="105"/>
      <c r="AH270" s="105"/>
      <c r="AI270" s="105"/>
    </row>
    <row r="271" spans="1:35" ht="15" hidden="1" customHeight="1">
      <c r="A271" s="112"/>
      <c r="B271" s="114" t="s">
        <v>91</v>
      </c>
      <c r="C271" s="113"/>
      <c r="D271" s="107"/>
      <c r="E271" s="107"/>
      <c r="F271" s="107"/>
      <c r="G271" s="107"/>
      <c r="H271" s="107"/>
      <c r="I271" s="107"/>
      <c r="J271" s="107"/>
      <c r="K271" s="107"/>
      <c r="L271" s="107"/>
      <c r="M271" s="107"/>
      <c r="N271" s="107"/>
      <c r="O271" s="107"/>
      <c r="P271" s="107"/>
      <c r="Q271" s="112"/>
      <c r="R271" s="105"/>
      <c r="S271" s="105"/>
      <c r="T271" s="105"/>
      <c r="U271" s="189"/>
      <c r="V271" s="189"/>
      <c r="W271" s="189"/>
      <c r="X271" s="111"/>
      <c r="Y271" s="105"/>
      <c r="Z271" s="106"/>
      <c r="AA271" s="106"/>
      <c r="AB271" s="105"/>
      <c r="AC271" s="105"/>
      <c r="AD271" s="105"/>
      <c r="AE271" s="105"/>
      <c r="AF271" s="105"/>
      <c r="AG271" s="105"/>
      <c r="AH271" s="105"/>
      <c r="AI271" s="105"/>
    </row>
    <row r="272" spans="1:35" ht="15" hidden="1" customHeight="1">
      <c r="A272" s="112"/>
      <c r="B272" s="114" t="s">
        <v>92</v>
      </c>
      <c r="C272" s="113"/>
      <c r="D272" s="107"/>
      <c r="E272" s="107"/>
      <c r="F272" s="107"/>
      <c r="G272" s="107"/>
      <c r="H272" s="107"/>
      <c r="I272" s="107"/>
      <c r="J272" s="107"/>
      <c r="K272" s="107"/>
      <c r="L272" s="107"/>
      <c r="M272" s="107"/>
      <c r="N272" s="107"/>
      <c r="O272" s="107"/>
      <c r="P272" s="107"/>
      <c r="Q272" s="112"/>
      <c r="R272" s="105"/>
      <c r="S272" s="105"/>
      <c r="T272" s="105"/>
      <c r="U272" s="189"/>
      <c r="V272" s="189"/>
      <c r="W272" s="189"/>
      <c r="X272" s="111"/>
      <c r="Y272" s="105"/>
      <c r="Z272" s="106"/>
      <c r="AA272" s="106"/>
      <c r="AB272" s="105"/>
      <c r="AC272" s="105"/>
      <c r="AD272" s="105"/>
      <c r="AE272" s="105"/>
      <c r="AF272" s="105"/>
      <c r="AG272" s="105"/>
      <c r="AH272" s="105"/>
      <c r="AI272" s="105"/>
    </row>
    <row r="273" spans="1:35" ht="15" hidden="1" customHeight="1">
      <c r="A273" s="112"/>
      <c r="B273" s="114" t="s">
        <v>93</v>
      </c>
      <c r="C273" s="113"/>
      <c r="D273" s="107"/>
      <c r="E273" s="107"/>
      <c r="F273" s="107"/>
      <c r="G273" s="107"/>
      <c r="H273" s="107"/>
      <c r="I273" s="107"/>
      <c r="J273" s="107"/>
      <c r="K273" s="107"/>
      <c r="L273" s="107"/>
      <c r="M273" s="107"/>
      <c r="N273" s="107"/>
      <c r="O273" s="107"/>
      <c r="P273" s="107"/>
      <c r="Q273" s="112"/>
      <c r="R273" s="105"/>
      <c r="S273" s="105"/>
      <c r="T273" s="105"/>
      <c r="U273" s="189"/>
      <c r="V273" s="189"/>
      <c r="W273" s="189"/>
      <c r="X273" s="111"/>
      <c r="Y273" s="105"/>
      <c r="Z273" s="106"/>
      <c r="AA273" s="106"/>
      <c r="AB273" s="105"/>
      <c r="AC273" s="105"/>
      <c r="AD273" s="105"/>
      <c r="AE273" s="105"/>
      <c r="AF273" s="105"/>
      <c r="AG273" s="105"/>
      <c r="AH273" s="105"/>
      <c r="AI273" s="105"/>
    </row>
    <row r="274" spans="1:35" ht="15" hidden="1" customHeight="1">
      <c r="A274" s="112"/>
      <c r="B274" s="114" t="s">
        <v>94</v>
      </c>
      <c r="C274" s="113"/>
      <c r="D274" s="107"/>
      <c r="E274" s="107"/>
      <c r="F274" s="107"/>
      <c r="G274" s="107"/>
      <c r="H274" s="107"/>
      <c r="I274" s="107"/>
      <c r="J274" s="107"/>
      <c r="K274" s="107"/>
      <c r="L274" s="107"/>
      <c r="M274" s="107"/>
      <c r="N274" s="107"/>
      <c r="O274" s="107"/>
      <c r="P274" s="107"/>
      <c r="Q274" s="112"/>
      <c r="R274" s="105"/>
      <c r="S274" s="105"/>
      <c r="T274" s="105"/>
      <c r="U274" s="189"/>
      <c r="V274" s="189"/>
      <c r="W274" s="189"/>
      <c r="X274" s="111"/>
      <c r="Y274" s="105"/>
      <c r="Z274" s="106"/>
      <c r="AA274" s="106"/>
      <c r="AB274" s="105"/>
      <c r="AC274" s="105"/>
      <c r="AD274" s="105"/>
      <c r="AE274" s="105"/>
      <c r="AF274" s="105"/>
      <c r="AG274" s="105"/>
      <c r="AH274" s="105"/>
      <c r="AI274" s="105"/>
    </row>
    <row r="275" spans="1:35" ht="15" hidden="1" customHeight="1">
      <c r="A275" s="112"/>
      <c r="B275" s="114" t="s">
        <v>95</v>
      </c>
      <c r="C275" s="113"/>
      <c r="D275" s="107"/>
      <c r="E275" s="107"/>
      <c r="F275" s="107"/>
      <c r="G275" s="107"/>
      <c r="H275" s="107"/>
      <c r="I275" s="107"/>
      <c r="J275" s="107"/>
      <c r="K275" s="107"/>
      <c r="L275" s="107"/>
      <c r="M275" s="107"/>
      <c r="N275" s="107"/>
      <c r="O275" s="107"/>
      <c r="P275" s="107"/>
      <c r="Q275" s="112"/>
      <c r="R275" s="105"/>
      <c r="S275" s="105"/>
      <c r="T275" s="105"/>
      <c r="U275" s="189"/>
      <c r="V275" s="189"/>
      <c r="W275" s="189"/>
      <c r="X275" s="111"/>
      <c r="Y275" s="105"/>
      <c r="Z275" s="106"/>
      <c r="AA275" s="106"/>
      <c r="AB275" s="105"/>
      <c r="AC275" s="105"/>
      <c r="AD275" s="105"/>
      <c r="AE275" s="105"/>
      <c r="AF275" s="105"/>
      <c r="AG275" s="105"/>
      <c r="AH275" s="105"/>
      <c r="AI275" s="105"/>
    </row>
    <row r="276" spans="1:35" ht="15" hidden="1" customHeight="1">
      <c r="A276" s="112"/>
      <c r="B276" s="114" t="s">
        <v>96</v>
      </c>
      <c r="C276" s="113"/>
      <c r="D276" s="107"/>
      <c r="E276" s="107"/>
      <c r="F276" s="107"/>
      <c r="G276" s="107"/>
      <c r="H276" s="107"/>
      <c r="I276" s="107"/>
      <c r="J276" s="107"/>
      <c r="K276" s="107"/>
      <c r="L276" s="107"/>
      <c r="M276" s="107"/>
      <c r="N276" s="107"/>
      <c r="O276" s="107"/>
      <c r="P276" s="107"/>
      <c r="Q276" s="112"/>
      <c r="R276" s="105"/>
      <c r="S276" s="105"/>
      <c r="T276" s="105"/>
      <c r="U276" s="189"/>
      <c r="V276" s="189"/>
      <c r="W276" s="189"/>
      <c r="X276" s="111"/>
      <c r="Y276" s="105"/>
      <c r="Z276" s="106"/>
      <c r="AA276" s="106"/>
      <c r="AB276" s="105"/>
      <c r="AC276" s="105"/>
      <c r="AD276" s="105"/>
      <c r="AE276" s="105"/>
      <c r="AF276" s="105"/>
      <c r="AG276" s="105"/>
      <c r="AH276" s="105"/>
      <c r="AI276" s="105"/>
    </row>
    <row r="277" spans="1:35" ht="15" hidden="1" customHeight="1">
      <c r="A277" s="112"/>
      <c r="B277" s="114" t="s">
        <v>97</v>
      </c>
      <c r="C277" s="113"/>
      <c r="D277" s="107"/>
      <c r="E277" s="107"/>
      <c r="F277" s="107"/>
      <c r="G277" s="107"/>
      <c r="H277" s="107"/>
      <c r="I277" s="107"/>
      <c r="J277" s="107"/>
      <c r="K277" s="107"/>
      <c r="L277" s="107"/>
      <c r="M277" s="107"/>
      <c r="N277" s="107"/>
      <c r="O277" s="107"/>
      <c r="P277" s="107"/>
      <c r="Q277" s="112"/>
      <c r="R277" s="105"/>
      <c r="S277" s="105"/>
      <c r="T277" s="105"/>
      <c r="U277" s="189"/>
      <c r="V277" s="189"/>
      <c r="W277" s="189"/>
      <c r="X277" s="111"/>
      <c r="Y277" s="105"/>
      <c r="Z277" s="106"/>
      <c r="AA277" s="106"/>
      <c r="AB277" s="105"/>
      <c r="AC277" s="105"/>
      <c r="AD277" s="105"/>
      <c r="AE277" s="105"/>
      <c r="AF277" s="105"/>
      <c r="AG277" s="105"/>
      <c r="AH277" s="105"/>
      <c r="AI277" s="105"/>
    </row>
    <row r="278" spans="1:35" ht="15" hidden="1" customHeight="1">
      <c r="A278" s="112"/>
      <c r="B278" s="114" t="s">
        <v>98</v>
      </c>
      <c r="C278" s="113"/>
      <c r="D278" s="107"/>
      <c r="E278" s="107"/>
      <c r="F278" s="107"/>
      <c r="G278" s="107"/>
      <c r="H278" s="107"/>
      <c r="I278" s="107"/>
      <c r="J278" s="107"/>
      <c r="K278" s="107"/>
      <c r="L278" s="107"/>
      <c r="M278" s="107"/>
      <c r="N278" s="107"/>
      <c r="O278" s="107"/>
      <c r="P278" s="107"/>
      <c r="Q278" s="112"/>
      <c r="R278" s="105"/>
      <c r="S278" s="105"/>
      <c r="T278" s="105"/>
      <c r="U278" s="189"/>
      <c r="V278" s="189"/>
      <c r="W278" s="189"/>
      <c r="X278" s="111"/>
      <c r="Y278" s="105"/>
      <c r="Z278" s="106"/>
      <c r="AA278" s="106"/>
      <c r="AB278" s="105"/>
      <c r="AC278" s="105"/>
      <c r="AD278" s="105"/>
      <c r="AE278" s="105"/>
      <c r="AF278" s="105"/>
      <c r="AG278" s="105"/>
      <c r="AH278" s="105"/>
      <c r="AI278" s="105"/>
    </row>
    <row r="279" spans="1:35" ht="15" hidden="1" customHeight="1">
      <c r="A279" s="112"/>
      <c r="B279" s="114" t="s">
        <v>99</v>
      </c>
      <c r="C279" s="113"/>
      <c r="D279" s="107"/>
      <c r="E279" s="107"/>
      <c r="F279" s="107"/>
      <c r="G279" s="107"/>
      <c r="H279" s="107"/>
      <c r="I279" s="107"/>
      <c r="J279" s="107"/>
      <c r="K279" s="107"/>
      <c r="L279" s="107"/>
      <c r="M279" s="107"/>
      <c r="N279" s="107"/>
      <c r="O279" s="107"/>
      <c r="P279" s="107"/>
      <c r="Q279" s="112"/>
      <c r="R279" s="105"/>
      <c r="S279" s="105"/>
      <c r="T279" s="105"/>
      <c r="U279" s="189"/>
      <c r="V279" s="189"/>
      <c r="W279" s="189"/>
      <c r="X279" s="111"/>
      <c r="Y279" s="105"/>
      <c r="Z279" s="106"/>
      <c r="AA279" s="106"/>
      <c r="AB279" s="105"/>
      <c r="AC279" s="105"/>
      <c r="AD279" s="105"/>
      <c r="AE279" s="105"/>
      <c r="AF279" s="105"/>
      <c r="AG279" s="105"/>
      <c r="AH279" s="105"/>
      <c r="AI279" s="105"/>
    </row>
    <row r="280" spans="1:35" ht="15" hidden="1" customHeight="1">
      <c r="A280" s="112"/>
      <c r="B280" s="114" t="s">
        <v>100</v>
      </c>
      <c r="C280" s="113"/>
      <c r="D280" s="107"/>
      <c r="E280" s="107"/>
      <c r="F280" s="107"/>
      <c r="G280" s="107"/>
      <c r="H280" s="107"/>
      <c r="I280" s="107"/>
      <c r="J280" s="107"/>
      <c r="K280" s="107"/>
      <c r="L280" s="107"/>
      <c r="M280" s="107"/>
      <c r="N280" s="107"/>
      <c r="O280" s="107"/>
      <c r="P280" s="107"/>
      <c r="Q280" s="112"/>
      <c r="R280" s="105"/>
      <c r="S280" s="105"/>
      <c r="T280" s="105"/>
      <c r="U280" s="189"/>
      <c r="V280" s="189"/>
      <c r="W280" s="189"/>
      <c r="X280" s="111"/>
      <c r="Y280" s="105"/>
      <c r="Z280" s="106"/>
      <c r="AA280" s="106"/>
      <c r="AB280" s="105"/>
      <c r="AC280" s="105"/>
      <c r="AD280" s="105"/>
      <c r="AE280" s="105"/>
      <c r="AF280" s="105"/>
      <c r="AG280" s="105"/>
      <c r="AH280" s="105"/>
      <c r="AI280" s="105"/>
    </row>
    <row r="281" spans="1:35" ht="15" hidden="1" customHeight="1">
      <c r="A281" s="112"/>
      <c r="B281" s="114" t="s">
        <v>101</v>
      </c>
      <c r="C281" s="113"/>
      <c r="D281" s="107"/>
      <c r="E281" s="107"/>
      <c r="F281" s="107"/>
      <c r="G281" s="107"/>
      <c r="H281" s="107"/>
      <c r="I281" s="107"/>
      <c r="J281" s="107"/>
      <c r="K281" s="107"/>
      <c r="L281" s="107"/>
      <c r="M281" s="107"/>
      <c r="N281" s="107"/>
      <c r="O281" s="107"/>
      <c r="P281" s="107"/>
      <c r="Q281" s="112"/>
      <c r="R281" s="105"/>
      <c r="S281" s="105"/>
      <c r="T281" s="105"/>
      <c r="U281" s="189"/>
      <c r="V281" s="189"/>
      <c r="W281" s="189"/>
      <c r="X281" s="111"/>
      <c r="Y281" s="105"/>
      <c r="Z281" s="106"/>
      <c r="AA281" s="106"/>
      <c r="AB281" s="105"/>
      <c r="AC281" s="105"/>
      <c r="AD281" s="105"/>
      <c r="AE281" s="105"/>
      <c r="AF281" s="105"/>
      <c r="AG281" s="105"/>
      <c r="AH281" s="105"/>
      <c r="AI281" s="105"/>
    </row>
    <row r="282" spans="1:35" ht="15" hidden="1" customHeight="1">
      <c r="A282" s="112"/>
      <c r="B282" s="114" t="s">
        <v>102</v>
      </c>
      <c r="C282" s="113"/>
      <c r="D282" s="107"/>
      <c r="E282" s="107"/>
      <c r="F282" s="107"/>
      <c r="G282" s="107"/>
      <c r="H282" s="107"/>
      <c r="I282" s="107"/>
      <c r="J282" s="107"/>
      <c r="K282" s="107"/>
      <c r="L282" s="107"/>
      <c r="M282" s="107"/>
      <c r="N282" s="107"/>
      <c r="O282" s="107"/>
      <c r="P282" s="107"/>
      <c r="Q282" s="112"/>
      <c r="R282" s="105"/>
      <c r="S282" s="105"/>
      <c r="T282" s="105"/>
      <c r="U282" s="189"/>
      <c r="V282" s="189"/>
      <c r="W282" s="189"/>
      <c r="X282" s="111"/>
      <c r="Y282" s="105"/>
      <c r="Z282" s="106"/>
      <c r="AA282" s="106"/>
      <c r="AB282" s="105"/>
      <c r="AC282" s="105"/>
      <c r="AD282" s="105"/>
      <c r="AE282" s="105"/>
      <c r="AF282" s="105"/>
      <c r="AG282" s="105"/>
      <c r="AH282" s="105"/>
      <c r="AI282" s="105"/>
    </row>
    <row r="283" spans="1:35" ht="15" hidden="1" customHeight="1">
      <c r="A283" s="112"/>
      <c r="B283" s="114" t="s">
        <v>103</v>
      </c>
      <c r="C283" s="113"/>
      <c r="D283" s="107"/>
      <c r="E283" s="107"/>
      <c r="F283" s="107"/>
      <c r="G283" s="107"/>
      <c r="H283" s="107"/>
      <c r="I283" s="107"/>
      <c r="J283" s="107"/>
      <c r="K283" s="107"/>
      <c r="L283" s="107"/>
      <c r="M283" s="107"/>
      <c r="N283" s="107"/>
      <c r="O283" s="107"/>
      <c r="P283" s="107"/>
      <c r="Q283" s="112"/>
      <c r="R283" s="105"/>
      <c r="S283" s="105"/>
      <c r="T283" s="105"/>
      <c r="U283" s="189"/>
      <c r="V283" s="189"/>
      <c r="W283" s="189"/>
      <c r="X283" s="111"/>
      <c r="Y283" s="105"/>
      <c r="Z283" s="106"/>
      <c r="AA283" s="106"/>
      <c r="AB283" s="105"/>
      <c r="AC283" s="105"/>
      <c r="AD283" s="105"/>
      <c r="AE283" s="105"/>
      <c r="AF283" s="105"/>
      <c r="AG283" s="105"/>
      <c r="AH283" s="105"/>
      <c r="AI283" s="105"/>
    </row>
    <row r="284" spans="1:35" ht="15" hidden="1" customHeight="1">
      <c r="A284" s="112"/>
      <c r="B284" s="114" t="s">
        <v>104</v>
      </c>
      <c r="C284" s="113"/>
      <c r="D284" s="107"/>
      <c r="E284" s="107"/>
      <c r="F284" s="107"/>
      <c r="G284" s="107"/>
      <c r="H284" s="107"/>
      <c r="I284" s="107"/>
      <c r="J284" s="107"/>
      <c r="K284" s="107"/>
      <c r="L284" s="107"/>
      <c r="M284" s="107"/>
      <c r="N284" s="107"/>
      <c r="O284" s="107"/>
      <c r="P284" s="107"/>
      <c r="Q284" s="112"/>
      <c r="R284" s="105"/>
      <c r="S284" s="105"/>
      <c r="T284" s="105"/>
      <c r="U284" s="189"/>
      <c r="V284" s="189"/>
      <c r="W284" s="189"/>
      <c r="X284" s="111"/>
      <c r="Y284" s="105"/>
      <c r="Z284" s="106"/>
      <c r="AA284" s="106"/>
      <c r="AB284" s="105"/>
      <c r="AC284" s="105"/>
      <c r="AD284" s="105"/>
      <c r="AE284" s="105"/>
      <c r="AF284" s="105"/>
      <c r="AG284" s="105"/>
      <c r="AH284" s="105"/>
      <c r="AI284" s="105"/>
    </row>
    <row r="285" spans="1:35" ht="15" hidden="1" customHeight="1">
      <c r="A285" s="112"/>
      <c r="B285" s="114" t="s">
        <v>105</v>
      </c>
      <c r="C285" s="113"/>
      <c r="D285" s="107"/>
      <c r="E285" s="107"/>
      <c r="F285" s="107"/>
      <c r="G285" s="107"/>
      <c r="H285" s="107"/>
      <c r="I285" s="107"/>
      <c r="J285" s="107"/>
      <c r="K285" s="107"/>
      <c r="L285" s="107"/>
      <c r="M285" s="107"/>
      <c r="N285" s="107"/>
      <c r="O285" s="107"/>
      <c r="P285" s="107"/>
      <c r="Q285" s="112"/>
      <c r="R285" s="105"/>
      <c r="S285" s="105"/>
      <c r="T285" s="105"/>
      <c r="U285" s="189"/>
      <c r="V285" s="189"/>
      <c r="W285" s="189"/>
      <c r="X285" s="111"/>
      <c r="Y285" s="105"/>
      <c r="Z285" s="106"/>
      <c r="AA285" s="106"/>
      <c r="AB285" s="105"/>
      <c r="AC285" s="105"/>
      <c r="AD285" s="105"/>
      <c r="AE285" s="105"/>
      <c r="AF285" s="105"/>
      <c r="AG285" s="105"/>
      <c r="AH285" s="105"/>
      <c r="AI285" s="105"/>
    </row>
    <row r="286" spans="1:35" ht="15" hidden="1" customHeight="1">
      <c r="A286" s="112"/>
      <c r="B286" s="114" t="s">
        <v>106</v>
      </c>
      <c r="C286" s="113"/>
      <c r="D286" s="107"/>
      <c r="E286" s="107"/>
      <c r="F286" s="107"/>
      <c r="G286" s="107"/>
      <c r="H286" s="107"/>
      <c r="I286" s="107"/>
      <c r="J286" s="107"/>
      <c r="K286" s="107"/>
      <c r="L286" s="107"/>
      <c r="M286" s="107"/>
      <c r="N286" s="107"/>
      <c r="O286" s="107"/>
      <c r="P286" s="107"/>
      <c r="Q286" s="112"/>
      <c r="R286" s="105"/>
      <c r="S286" s="105"/>
      <c r="T286" s="105"/>
      <c r="U286" s="189"/>
      <c r="V286" s="189"/>
      <c r="W286" s="189"/>
      <c r="X286" s="111"/>
      <c r="Y286" s="105"/>
      <c r="Z286" s="106"/>
      <c r="AA286" s="106"/>
      <c r="AB286" s="105"/>
      <c r="AC286" s="105"/>
      <c r="AD286" s="105"/>
      <c r="AE286" s="105"/>
      <c r="AF286" s="105"/>
      <c r="AG286" s="105"/>
      <c r="AH286" s="105"/>
      <c r="AI286" s="105"/>
    </row>
    <row r="287" spans="1:35" ht="15" hidden="1" customHeight="1">
      <c r="A287" s="112"/>
      <c r="B287" s="114" t="s">
        <v>107</v>
      </c>
      <c r="C287" s="113"/>
      <c r="D287" s="107"/>
      <c r="E287" s="107"/>
      <c r="F287" s="107"/>
      <c r="G287" s="107"/>
      <c r="H287" s="107"/>
      <c r="I287" s="107"/>
      <c r="J287" s="107"/>
      <c r="K287" s="107"/>
      <c r="L287" s="107"/>
      <c r="M287" s="107"/>
      <c r="N287" s="107"/>
      <c r="O287" s="107"/>
      <c r="P287" s="107"/>
      <c r="Q287" s="112"/>
      <c r="R287" s="105"/>
      <c r="S287" s="105"/>
      <c r="T287" s="105"/>
      <c r="U287" s="189"/>
      <c r="V287" s="189"/>
      <c r="W287" s="189"/>
      <c r="X287" s="111"/>
      <c r="Y287" s="105"/>
      <c r="Z287" s="106"/>
      <c r="AA287" s="106"/>
      <c r="AB287" s="105"/>
      <c r="AC287" s="105"/>
      <c r="AD287" s="105"/>
      <c r="AE287" s="105"/>
      <c r="AF287" s="105"/>
      <c r="AG287" s="105"/>
      <c r="AH287" s="105"/>
      <c r="AI287" s="105"/>
    </row>
    <row r="288" spans="1:35" ht="15" hidden="1" customHeight="1">
      <c r="A288" s="112"/>
      <c r="B288" s="114" t="s">
        <v>108</v>
      </c>
      <c r="C288" s="113"/>
      <c r="D288" s="107"/>
      <c r="E288" s="107"/>
      <c r="F288" s="107"/>
      <c r="G288" s="107"/>
      <c r="H288" s="107"/>
      <c r="I288" s="107"/>
      <c r="J288" s="107"/>
      <c r="K288" s="107"/>
      <c r="L288" s="107"/>
      <c r="M288" s="107"/>
      <c r="N288" s="107"/>
      <c r="O288" s="107"/>
      <c r="P288" s="107"/>
      <c r="Q288" s="112"/>
      <c r="R288" s="105"/>
      <c r="S288" s="105"/>
      <c r="T288" s="105"/>
      <c r="U288" s="189"/>
      <c r="V288" s="189"/>
      <c r="W288" s="189"/>
      <c r="X288" s="111"/>
      <c r="Y288" s="105"/>
      <c r="Z288" s="106"/>
      <c r="AA288" s="106"/>
      <c r="AB288" s="105"/>
      <c r="AC288" s="105"/>
      <c r="AD288" s="105"/>
      <c r="AE288" s="105"/>
      <c r="AF288" s="105"/>
      <c r="AG288" s="105"/>
      <c r="AH288" s="105"/>
      <c r="AI288" s="105"/>
    </row>
    <row r="289" spans="1:35" ht="15" hidden="1" customHeight="1">
      <c r="A289" s="112"/>
      <c r="B289" s="114" t="s">
        <v>109</v>
      </c>
      <c r="C289" s="113"/>
      <c r="D289" s="107"/>
      <c r="E289" s="107"/>
      <c r="F289" s="107"/>
      <c r="G289" s="107"/>
      <c r="H289" s="107"/>
      <c r="I289" s="107"/>
      <c r="J289" s="107"/>
      <c r="K289" s="107"/>
      <c r="L289" s="107"/>
      <c r="M289" s="107"/>
      <c r="N289" s="107"/>
      <c r="O289" s="107"/>
      <c r="P289" s="107"/>
      <c r="Q289" s="112"/>
      <c r="R289" s="105"/>
      <c r="S289" s="105"/>
      <c r="T289" s="105"/>
      <c r="U289" s="189"/>
      <c r="V289" s="189"/>
      <c r="W289" s="189"/>
      <c r="X289" s="111"/>
      <c r="Y289" s="105"/>
      <c r="Z289" s="106"/>
      <c r="AA289" s="106"/>
      <c r="AB289" s="105"/>
      <c r="AC289" s="105"/>
      <c r="AD289" s="105"/>
      <c r="AE289" s="105"/>
      <c r="AF289" s="105"/>
      <c r="AG289" s="105"/>
      <c r="AH289" s="105"/>
      <c r="AI289" s="105"/>
    </row>
    <row r="290" spans="1:35" ht="15" hidden="1" customHeight="1">
      <c r="A290" s="112"/>
      <c r="B290" s="114" t="s">
        <v>110</v>
      </c>
      <c r="C290" s="113"/>
      <c r="D290" s="107"/>
      <c r="E290" s="107"/>
      <c r="F290" s="107"/>
      <c r="G290" s="107"/>
      <c r="H290" s="107"/>
      <c r="I290" s="107"/>
      <c r="J290" s="107"/>
      <c r="K290" s="107"/>
      <c r="L290" s="107"/>
      <c r="M290" s="107"/>
      <c r="N290" s="107"/>
      <c r="O290" s="107"/>
      <c r="P290" s="107"/>
      <c r="Q290" s="112"/>
      <c r="R290" s="105"/>
      <c r="S290" s="105"/>
      <c r="T290" s="105"/>
      <c r="U290" s="189"/>
      <c r="V290" s="189"/>
      <c r="W290" s="189"/>
      <c r="X290" s="111"/>
      <c r="Y290" s="105"/>
      <c r="Z290" s="106"/>
      <c r="AA290" s="106"/>
      <c r="AB290" s="105"/>
      <c r="AC290" s="105"/>
      <c r="AD290" s="105"/>
      <c r="AE290" s="105"/>
      <c r="AF290" s="105"/>
      <c r="AG290" s="105"/>
      <c r="AH290" s="105"/>
      <c r="AI290" s="105"/>
    </row>
    <row r="291" spans="1:35" ht="15" hidden="1" customHeight="1">
      <c r="A291" s="112"/>
      <c r="B291" s="114" t="s">
        <v>111</v>
      </c>
      <c r="C291" s="113"/>
      <c r="D291" s="107"/>
      <c r="E291" s="107"/>
      <c r="F291" s="107"/>
      <c r="G291" s="107"/>
      <c r="H291" s="107"/>
      <c r="I291" s="107"/>
      <c r="J291" s="107"/>
      <c r="K291" s="107"/>
      <c r="L291" s="107"/>
      <c r="M291" s="107"/>
      <c r="N291" s="107"/>
      <c r="O291" s="107"/>
      <c r="P291" s="107"/>
      <c r="Q291" s="112"/>
      <c r="R291" s="105"/>
      <c r="S291" s="105"/>
      <c r="T291" s="105"/>
      <c r="U291" s="189"/>
      <c r="V291" s="189"/>
      <c r="W291" s="189"/>
      <c r="X291" s="111"/>
      <c r="Y291" s="105"/>
      <c r="Z291" s="106"/>
      <c r="AA291" s="106"/>
      <c r="AB291" s="105"/>
      <c r="AC291" s="105"/>
      <c r="AD291" s="105"/>
      <c r="AE291" s="105"/>
      <c r="AF291" s="105"/>
      <c r="AG291" s="105"/>
      <c r="AH291" s="105"/>
      <c r="AI291" s="105"/>
    </row>
    <row r="292" spans="1:35" ht="15" hidden="1" customHeight="1">
      <c r="A292" s="112"/>
      <c r="B292" s="114" t="s">
        <v>112</v>
      </c>
      <c r="C292" s="113"/>
      <c r="D292" s="107"/>
      <c r="E292" s="107"/>
      <c r="F292" s="107"/>
      <c r="G292" s="107"/>
      <c r="H292" s="107"/>
      <c r="I292" s="107"/>
      <c r="J292" s="107"/>
      <c r="K292" s="107"/>
      <c r="L292" s="107"/>
      <c r="M292" s="107"/>
      <c r="N292" s="107"/>
      <c r="O292" s="107"/>
      <c r="P292" s="107"/>
      <c r="Q292" s="112"/>
      <c r="R292" s="105"/>
      <c r="S292" s="105"/>
      <c r="T292" s="105"/>
      <c r="U292" s="189"/>
      <c r="V292" s="189"/>
      <c r="W292" s="189"/>
      <c r="X292" s="111"/>
      <c r="Y292" s="105"/>
      <c r="Z292" s="106"/>
      <c r="AA292" s="106"/>
      <c r="AB292" s="105"/>
      <c r="AC292" s="105"/>
      <c r="AD292" s="105"/>
      <c r="AE292" s="105"/>
      <c r="AF292" s="105"/>
      <c r="AG292" s="105"/>
      <c r="AH292" s="105"/>
      <c r="AI292" s="105"/>
    </row>
    <row r="293" spans="1:35" ht="15" hidden="1" customHeight="1">
      <c r="A293" s="112"/>
      <c r="B293" s="114" t="s">
        <v>113</v>
      </c>
      <c r="C293" s="113"/>
      <c r="D293" s="107"/>
      <c r="E293" s="107"/>
      <c r="F293" s="107"/>
      <c r="G293" s="107"/>
      <c r="H293" s="107"/>
      <c r="I293" s="107"/>
      <c r="J293" s="107"/>
      <c r="K293" s="107"/>
      <c r="L293" s="107"/>
      <c r="M293" s="107"/>
      <c r="N293" s="107"/>
      <c r="O293" s="107"/>
      <c r="P293" s="107"/>
      <c r="Q293" s="112"/>
      <c r="R293" s="105"/>
      <c r="S293" s="105"/>
      <c r="T293" s="105"/>
      <c r="U293" s="189"/>
      <c r="V293" s="189"/>
      <c r="W293" s="189"/>
      <c r="X293" s="111"/>
      <c r="Y293" s="105"/>
      <c r="Z293" s="106"/>
      <c r="AA293" s="106"/>
      <c r="AB293" s="105"/>
      <c r="AC293" s="105"/>
      <c r="AD293" s="105"/>
      <c r="AE293" s="105"/>
      <c r="AF293" s="105"/>
      <c r="AG293" s="105"/>
      <c r="AH293" s="105"/>
      <c r="AI293" s="105"/>
    </row>
    <row r="294" spans="1:35" ht="15" hidden="1" customHeight="1">
      <c r="A294" s="112"/>
      <c r="B294" s="114" t="s">
        <v>114</v>
      </c>
      <c r="C294" s="113"/>
      <c r="D294" s="107"/>
      <c r="E294" s="107"/>
      <c r="F294" s="107"/>
      <c r="G294" s="107"/>
      <c r="H294" s="107"/>
      <c r="I294" s="107"/>
      <c r="J294" s="107"/>
      <c r="K294" s="107"/>
      <c r="L294" s="107"/>
      <c r="M294" s="107"/>
      <c r="N294" s="107"/>
      <c r="O294" s="107"/>
      <c r="P294" s="107"/>
      <c r="Q294" s="112"/>
      <c r="R294" s="105"/>
      <c r="S294" s="105"/>
      <c r="T294" s="105"/>
      <c r="U294" s="189"/>
      <c r="V294" s="189"/>
      <c r="W294" s="189"/>
      <c r="X294" s="111"/>
      <c r="Y294" s="105"/>
      <c r="Z294" s="106"/>
      <c r="AA294" s="106"/>
      <c r="AB294" s="105"/>
      <c r="AC294" s="105"/>
      <c r="AD294" s="105"/>
      <c r="AE294" s="105"/>
      <c r="AF294" s="105"/>
      <c r="AG294" s="105"/>
      <c r="AH294" s="105"/>
      <c r="AI294" s="105"/>
    </row>
    <row r="295" spans="1:35" ht="15" hidden="1" customHeight="1">
      <c r="A295" s="112"/>
      <c r="B295" s="114" t="s">
        <v>115</v>
      </c>
      <c r="C295" s="113"/>
      <c r="D295" s="107"/>
      <c r="E295" s="107"/>
      <c r="F295" s="107"/>
      <c r="G295" s="107"/>
      <c r="H295" s="107"/>
      <c r="I295" s="107"/>
      <c r="J295" s="107"/>
      <c r="K295" s="107"/>
      <c r="L295" s="107"/>
      <c r="M295" s="107"/>
      <c r="N295" s="107"/>
      <c r="O295" s="107"/>
      <c r="P295" s="107"/>
      <c r="Q295" s="112"/>
      <c r="R295" s="105"/>
      <c r="S295" s="105"/>
      <c r="T295" s="105"/>
      <c r="U295" s="189"/>
      <c r="V295" s="189"/>
      <c r="W295" s="189"/>
      <c r="X295" s="111"/>
      <c r="Y295" s="105"/>
      <c r="Z295" s="106"/>
      <c r="AA295" s="106"/>
      <c r="AB295" s="105"/>
      <c r="AC295" s="105"/>
      <c r="AD295" s="105"/>
      <c r="AE295" s="105"/>
      <c r="AF295" s="105"/>
      <c r="AG295" s="105"/>
      <c r="AH295" s="105"/>
      <c r="AI295" s="105"/>
    </row>
    <row r="296" spans="1:35" ht="15" hidden="1" customHeight="1">
      <c r="A296" s="112"/>
      <c r="B296" s="114" t="s">
        <v>116</v>
      </c>
      <c r="C296" s="113"/>
      <c r="D296" s="107"/>
      <c r="E296" s="107"/>
      <c r="F296" s="107"/>
      <c r="G296" s="107"/>
      <c r="H296" s="107"/>
      <c r="I296" s="107"/>
      <c r="J296" s="107"/>
      <c r="K296" s="107"/>
      <c r="L296" s="107"/>
      <c r="M296" s="107"/>
      <c r="N296" s="107"/>
      <c r="O296" s="107"/>
      <c r="P296" s="107"/>
      <c r="Q296" s="112"/>
      <c r="R296" s="105"/>
      <c r="S296" s="105"/>
      <c r="T296" s="105"/>
      <c r="U296" s="189"/>
      <c r="V296" s="189"/>
      <c r="W296" s="189"/>
      <c r="X296" s="111"/>
      <c r="Y296" s="105"/>
      <c r="Z296" s="106"/>
      <c r="AA296" s="106"/>
      <c r="AB296" s="105"/>
      <c r="AC296" s="105"/>
      <c r="AD296" s="105"/>
      <c r="AE296" s="105"/>
      <c r="AF296" s="105"/>
      <c r="AG296" s="105"/>
      <c r="AH296" s="105"/>
      <c r="AI296" s="105"/>
    </row>
    <row r="297" spans="1:35" ht="15" hidden="1" customHeight="1">
      <c r="A297" s="112"/>
      <c r="B297" s="114" t="s">
        <v>117</v>
      </c>
      <c r="C297" s="113"/>
      <c r="D297" s="107"/>
      <c r="E297" s="107"/>
      <c r="F297" s="107"/>
      <c r="G297" s="107"/>
      <c r="H297" s="107"/>
      <c r="I297" s="107"/>
      <c r="J297" s="107"/>
      <c r="K297" s="107"/>
      <c r="L297" s="107"/>
      <c r="M297" s="107"/>
      <c r="N297" s="107"/>
      <c r="O297" s="107"/>
      <c r="P297" s="107"/>
      <c r="Q297" s="112"/>
      <c r="R297" s="105"/>
      <c r="S297" s="105"/>
      <c r="T297" s="105"/>
      <c r="U297" s="189"/>
      <c r="V297" s="189"/>
      <c r="W297" s="189"/>
      <c r="X297" s="111"/>
      <c r="Y297" s="105"/>
      <c r="Z297" s="106"/>
      <c r="AA297" s="106"/>
      <c r="AB297" s="105"/>
      <c r="AC297" s="105"/>
      <c r="AD297" s="105"/>
      <c r="AE297" s="105"/>
      <c r="AF297" s="105"/>
      <c r="AG297" s="105"/>
      <c r="AH297" s="105"/>
      <c r="AI297" s="105"/>
    </row>
    <row r="298" spans="1:35" ht="15" hidden="1" customHeight="1">
      <c r="A298" s="112"/>
      <c r="B298" s="114" t="s">
        <v>118</v>
      </c>
      <c r="C298" s="113"/>
      <c r="D298" s="107"/>
      <c r="E298" s="107"/>
      <c r="F298" s="107"/>
      <c r="G298" s="107"/>
      <c r="H298" s="107"/>
      <c r="I298" s="107"/>
      <c r="J298" s="107"/>
      <c r="K298" s="107"/>
      <c r="L298" s="107"/>
      <c r="M298" s="107"/>
      <c r="N298" s="107"/>
      <c r="O298" s="107"/>
      <c r="P298" s="107"/>
      <c r="Q298" s="112"/>
      <c r="R298" s="105"/>
      <c r="S298" s="105"/>
      <c r="T298" s="105"/>
      <c r="U298" s="189"/>
      <c r="V298" s="189"/>
      <c r="W298" s="189"/>
      <c r="X298" s="111"/>
      <c r="Y298" s="105"/>
      <c r="Z298" s="106"/>
      <c r="AA298" s="106"/>
      <c r="AB298" s="105"/>
      <c r="AC298" s="105"/>
      <c r="AD298" s="105"/>
      <c r="AE298" s="105"/>
      <c r="AF298" s="105"/>
      <c r="AG298" s="105"/>
      <c r="AH298" s="105"/>
      <c r="AI298" s="105"/>
    </row>
    <row r="299" spans="1:35" ht="15" hidden="1" customHeight="1">
      <c r="A299" s="112"/>
      <c r="B299" s="114" t="s">
        <v>119</v>
      </c>
      <c r="C299" s="113"/>
      <c r="D299" s="107"/>
      <c r="E299" s="107"/>
      <c r="F299" s="107"/>
      <c r="G299" s="107"/>
      <c r="H299" s="107"/>
      <c r="I299" s="107"/>
      <c r="J299" s="107"/>
      <c r="K299" s="107"/>
      <c r="L299" s="107"/>
      <c r="M299" s="107"/>
      <c r="N299" s="107"/>
      <c r="O299" s="107"/>
      <c r="P299" s="107"/>
      <c r="Q299" s="112"/>
      <c r="R299" s="105"/>
      <c r="S299" s="105"/>
      <c r="T299" s="105"/>
      <c r="U299" s="189"/>
      <c r="V299" s="189"/>
      <c r="W299" s="189"/>
      <c r="X299" s="111"/>
      <c r="Y299" s="105"/>
      <c r="Z299" s="106"/>
      <c r="AA299" s="106"/>
      <c r="AB299" s="105"/>
      <c r="AC299" s="105"/>
      <c r="AD299" s="105"/>
      <c r="AE299" s="105"/>
      <c r="AF299" s="105"/>
      <c r="AG299" s="105"/>
      <c r="AH299" s="105"/>
      <c r="AI299" s="105"/>
    </row>
    <row r="300" spans="1:35" ht="15" hidden="1" customHeight="1">
      <c r="A300" s="112"/>
      <c r="B300" s="114" t="s">
        <v>120</v>
      </c>
      <c r="C300" s="113"/>
      <c r="D300" s="107"/>
      <c r="E300" s="107"/>
      <c r="F300" s="107"/>
      <c r="G300" s="107"/>
      <c r="H300" s="107"/>
      <c r="I300" s="107"/>
      <c r="J300" s="107"/>
      <c r="K300" s="107"/>
      <c r="L300" s="107"/>
      <c r="M300" s="107"/>
      <c r="N300" s="107"/>
      <c r="O300" s="107"/>
      <c r="P300" s="107"/>
      <c r="Q300" s="112"/>
      <c r="R300" s="105"/>
      <c r="S300" s="105"/>
      <c r="T300" s="105"/>
      <c r="U300" s="189"/>
      <c r="V300" s="189"/>
      <c r="W300" s="189"/>
      <c r="X300" s="111"/>
      <c r="Y300" s="105"/>
      <c r="Z300" s="106"/>
      <c r="AA300" s="106"/>
      <c r="AB300" s="105"/>
      <c r="AC300" s="105"/>
      <c r="AD300" s="105"/>
      <c r="AE300" s="105"/>
      <c r="AF300" s="105"/>
      <c r="AG300" s="105"/>
      <c r="AH300" s="105"/>
      <c r="AI300" s="105"/>
    </row>
    <row r="301" spans="1:35" ht="15" hidden="1" customHeight="1">
      <c r="A301" s="112"/>
      <c r="B301" s="114" t="s">
        <v>121</v>
      </c>
      <c r="C301" s="113"/>
      <c r="D301" s="107"/>
      <c r="E301" s="107"/>
      <c r="F301" s="107"/>
      <c r="G301" s="107"/>
      <c r="H301" s="107"/>
      <c r="I301" s="107"/>
      <c r="J301" s="107"/>
      <c r="K301" s="107"/>
      <c r="L301" s="107"/>
      <c r="M301" s="107"/>
      <c r="N301" s="107"/>
      <c r="O301" s="107"/>
      <c r="P301" s="107"/>
      <c r="Q301" s="112"/>
      <c r="R301" s="105"/>
      <c r="S301" s="105"/>
      <c r="T301" s="105"/>
      <c r="U301" s="189"/>
      <c r="V301" s="189"/>
      <c r="W301" s="189"/>
      <c r="X301" s="111"/>
      <c r="Y301" s="105"/>
      <c r="Z301" s="106"/>
      <c r="AA301" s="106"/>
      <c r="AB301" s="105"/>
      <c r="AC301" s="105"/>
      <c r="AD301" s="105"/>
      <c r="AE301" s="105"/>
      <c r="AF301" s="105"/>
      <c r="AG301" s="105"/>
      <c r="AH301" s="105"/>
      <c r="AI301" s="105"/>
    </row>
    <row r="302" spans="1:35" ht="15" hidden="1" customHeight="1">
      <c r="A302" s="112"/>
      <c r="B302" s="114" t="s">
        <v>122</v>
      </c>
      <c r="C302" s="113"/>
      <c r="D302" s="107"/>
      <c r="E302" s="107"/>
      <c r="F302" s="107"/>
      <c r="G302" s="107"/>
      <c r="H302" s="107"/>
      <c r="I302" s="107"/>
      <c r="J302" s="107"/>
      <c r="K302" s="107"/>
      <c r="L302" s="107"/>
      <c r="M302" s="107"/>
      <c r="N302" s="107"/>
      <c r="O302" s="107"/>
      <c r="P302" s="107"/>
      <c r="Q302" s="112"/>
      <c r="R302" s="105"/>
      <c r="S302" s="105"/>
      <c r="T302" s="105"/>
      <c r="U302" s="189"/>
      <c r="V302" s="189"/>
      <c r="W302" s="189"/>
      <c r="X302" s="111"/>
      <c r="Y302" s="105"/>
      <c r="Z302" s="106"/>
      <c r="AA302" s="106"/>
      <c r="AB302" s="105"/>
      <c r="AC302" s="105"/>
      <c r="AD302" s="105"/>
      <c r="AE302" s="105"/>
      <c r="AF302" s="105"/>
      <c r="AG302" s="105"/>
      <c r="AH302" s="105"/>
      <c r="AI302" s="105"/>
    </row>
    <row r="303" spans="1:35" ht="15" hidden="1" customHeight="1">
      <c r="A303" s="112"/>
      <c r="B303" s="114" t="s">
        <v>123</v>
      </c>
      <c r="C303" s="113"/>
      <c r="D303" s="107"/>
      <c r="E303" s="107"/>
      <c r="F303" s="107"/>
      <c r="G303" s="107"/>
      <c r="H303" s="107"/>
      <c r="I303" s="107"/>
      <c r="J303" s="107"/>
      <c r="K303" s="107"/>
      <c r="L303" s="107"/>
      <c r="M303" s="107"/>
      <c r="N303" s="107"/>
      <c r="O303" s="107"/>
      <c r="P303" s="107"/>
      <c r="Q303" s="112"/>
      <c r="R303" s="105"/>
      <c r="S303" s="105"/>
      <c r="T303" s="105"/>
      <c r="U303" s="189"/>
      <c r="V303" s="189"/>
      <c r="W303" s="189"/>
      <c r="X303" s="111"/>
      <c r="Y303" s="105"/>
      <c r="Z303" s="106"/>
      <c r="AA303" s="106"/>
      <c r="AB303" s="105"/>
      <c r="AC303" s="105"/>
      <c r="AD303" s="105"/>
      <c r="AE303" s="105"/>
      <c r="AF303" s="105"/>
      <c r="AG303" s="105"/>
      <c r="AH303" s="105"/>
      <c r="AI303" s="105"/>
    </row>
    <row r="304" spans="1:35" ht="15" hidden="1" customHeight="1">
      <c r="A304" s="112"/>
      <c r="B304" s="114" t="s">
        <v>124</v>
      </c>
      <c r="C304" s="113"/>
      <c r="D304" s="107"/>
      <c r="E304" s="107"/>
      <c r="F304" s="107"/>
      <c r="G304" s="107"/>
      <c r="H304" s="107"/>
      <c r="I304" s="107"/>
      <c r="J304" s="107"/>
      <c r="K304" s="107"/>
      <c r="L304" s="107"/>
      <c r="M304" s="107"/>
      <c r="N304" s="107"/>
      <c r="O304" s="107"/>
      <c r="P304" s="107"/>
      <c r="Q304" s="112"/>
      <c r="R304" s="105"/>
      <c r="S304" s="105"/>
      <c r="T304" s="105"/>
      <c r="U304" s="189"/>
      <c r="V304" s="189"/>
      <c r="W304" s="189"/>
      <c r="X304" s="111"/>
      <c r="Y304" s="105"/>
      <c r="Z304" s="106"/>
      <c r="AA304" s="106"/>
      <c r="AB304" s="105"/>
      <c r="AC304" s="105"/>
      <c r="AD304" s="105"/>
      <c r="AE304" s="105"/>
      <c r="AF304" s="105"/>
      <c r="AG304" s="105"/>
      <c r="AH304" s="105"/>
      <c r="AI304" s="105"/>
    </row>
    <row r="305" spans="1:35" ht="15" hidden="1" customHeight="1">
      <c r="A305" s="112"/>
      <c r="B305" s="114" t="s">
        <v>125</v>
      </c>
      <c r="C305" s="113"/>
      <c r="D305" s="107"/>
      <c r="E305" s="107"/>
      <c r="F305" s="107"/>
      <c r="G305" s="107"/>
      <c r="H305" s="107"/>
      <c r="I305" s="107"/>
      <c r="J305" s="107"/>
      <c r="K305" s="107"/>
      <c r="L305" s="107"/>
      <c r="M305" s="107"/>
      <c r="N305" s="107"/>
      <c r="O305" s="107"/>
      <c r="P305" s="107"/>
      <c r="Q305" s="112"/>
      <c r="R305" s="105"/>
      <c r="S305" s="105"/>
      <c r="T305" s="105"/>
      <c r="U305" s="189"/>
      <c r="V305" s="189"/>
      <c r="W305" s="189"/>
      <c r="X305" s="111"/>
      <c r="Y305" s="105"/>
      <c r="Z305" s="106"/>
      <c r="AA305" s="106"/>
      <c r="AB305" s="105"/>
      <c r="AC305" s="105"/>
      <c r="AD305" s="105"/>
      <c r="AE305" s="105"/>
      <c r="AF305" s="105"/>
      <c r="AG305" s="105"/>
      <c r="AH305" s="105"/>
      <c r="AI305" s="105"/>
    </row>
    <row r="306" spans="1:35" ht="15" hidden="1" customHeight="1">
      <c r="A306" s="112"/>
      <c r="B306" s="114" t="s">
        <v>126</v>
      </c>
      <c r="C306" s="113"/>
      <c r="D306" s="107"/>
      <c r="E306" s="107"/>
      <c r="F306" s="107"/>
      <c r="G306" s="107"/>
      <c r="H306" s="107"/>
      <c r="I306" s="107"/>
      <c r="J306" s="107"/>
      <c r="K306" s="107"/>
      <c r="L306" s="107"/>
      <c r="M306" s="107"/>
      <c r="N306" s="107"/>
      <c r="O306" s="107"/>
      <c r="P306" s="107"/>
      <c r="Q306" s="112"/>
      <c r="R306" s="105"/>
      <c r="S306" s="105"/>
      <c r="T306" s="105"/>
      <c r="U306" s="189"/>
      <c r="V306" s="189"/>
      <c r="W306" s="189"/>
      <c r="X306" s="111"/>
      <c r="Y306" s="105"/>
      <c r="Z306" s="106"/>
      <c r="AA306" s="106"/>
      <c r="AB306" s="105"/>
      <c r="AC306" s="105"/>
      <c r="AD306" s="105"/>
      <c r="AE306" s="105"/>
      <c r="AF306" s="105"/>
      <c r="AG306" s="105"/>
      <c r="AH306" s="105"/>
      <c r="AI306" s="105"/>
    </row>
    <row r="307" spans="1:35" ht="15" hidden="1" customHeight="1">
      <c r="A307" s="112"/>
      <c r="B307" s="114" t="s">
        <v>127</v>
      </c>
      <c r="C307" s="113"/>
      <c r="D307" s="107"/>
      <c r="E307" s="107"/>
      <c r="F307" s="107"/>
      <c r="G307" s="107"/>
      <c r="H307" s="107"/>
      <c r="I307" s="107"/>
      <c r="J307" s="107"/>
      <c r="K307" s="107"/>
      <c r="L307" s="107"/>
      <c r="M307" s="107"/>
      <c r="N307" s="107"/>
      <c r="O307" s="107"/>
      <c r="P307" s="107"/>
      <c r="Q307" s="112"/>
      <c r="R307" s="105"/>
      <c r="S307" s="105"/>
      <c r="T307" s="105"/>
      <c r="U307" s="189"/>
      <c r="V307" s="189"/>
      <c r="W307" s="189"/>
      <c r="X307" s="111"/>
      <c r="Y307" s="105"/>
      <c r="Z307" s="106"/>
      <c r="AA307" s="106"/>
      <c r="AB307" s="105"/>
      <c r="AC307" s="105"/>
      <c r="AD307" s="105"/>
      <c r="AE307" s="105"/>
      <c r="AF307" s="105"/>
      <c r="AG307" s="105"/>
      <c r="AH307" s="105"/>
      <c r="AI307" s="105"/>
    </row>
    <row r="308" spans="1:35" ht="15" hidden="1" customHeight="1">
      <c r="A308" s="112"/>
      <c r="B308" s="114" t="s">
        <v>128</v>
      </c>
      <c r="C308" s="113"/>
      <c r="D308" s="107"/>
      <c r="E308" s="107"/>
      <c r="F308" s="107"/>
      <c r="G308" s="107"/>
      <c r="H308" s="107"/>
      <c r="I308" s="107"/>
      <c r="J308" s="107"/>
      <c r="K308" s="107"/>
      <c r="L308" s="107"/>
      <c r="M308" s="107"/>
      <c r="N308" s="107"/>
      <c r="O308" s="107"/>
      <c r="P308" s="107"/>
      <c r="Q308" s="112"/>
      <c r="R308" s="105"/>
      <c r="S308" s="105"/>
      <c r="T308" s="105"/>
      <c r="U308" s="189"/>
      <c r="V308" s="189"/>
      <c r="W308" s="189"/>
      <c r="X308" s="111"/>
      <c r="Y308" s="105"/>
      <c r="Z308" s="106"/>
      <c r="AA308" s="106"/>
      <c r="AB308" s="105"/>
      <c r="AC308" s="105"/>
      <c r="AD308" s="105"/>
      <c r="AE308" s="105"/>
      <c r="AF308" s="105"/>
      <c r="AG308" s="105"/>
      <c r="AH308" s="105"/>
      <c r="AI308" s="105"/>
    </row>
    <row r="309" spans="1:35" ht="15" hidden="1" customHeight="1">
      <c r="A309" s="112"/>
      <c r="B309" s="114" t="s">
        <v>129</v>
      </c>
      <c r="C309" s="113"/>
      <c r="D309" s="107"/>
      <c r="E309" s="107"/>
      <c r="F309" s="107"/>
      <c r="G309" s="107"/>
      <c r="H309" s="107"/>
      <c r="I309" s="107"/>
      <c r="J309" s="107"/>
      <c r="K309" s="107"/>
      <c r="L309" s="107"/>
      <c r="M309" s="107"/>
      <c r="N309" s="107"/>
      <c r="O309" s="107"/>
      <c r="P309" s="107"/>
      <c r="Q309" s="112"/>
      <c r="R309" s="105"/>
      <c r="S309" s="105"/>
      <c r="T309" s="105"/>
      <c r="U309" s="189"/>
      <c r="V309" s="189"/>
      <c r="W309" s="189"/>
      <c r="X309" s="111"/>
      <c r="Y309" s="105"/>
      <c r="Z309" s="106"/>
      <c r="AA309" s="106"/>
      <c r="AB309" s="105"/>
      <c r="AC309" s="105"/>
      <c r="AD309" s="105"/>
      <c r="AE309" s="105"/>
      <c r="AF309" s="105"/>
      <c r="AG309" s="105"/>
      <c r="AH309" s="105"/>
      <c r="AI309" s="105"/>
    </row>
    <row r="310" spans="1:35" ht="15" hidden="1" customHeight="1">
      <c r="A310" s="112"/>
      <c r="B310" s="114" t="s">
        <v>130</v>
      </c>
      <c r="C310" s="113"/>
      <c r="D310" s="107"/>
      <c r="E310" s="107"/>
      <c r="F310" s="107"/>
      <c r="G310" s="107"/>
      <c r="H310" s="107"/>
      <c r="I310" s="107"/>
      <c r="J310" s="107"/>
      <c r="K310" s="107"/>
      <c r="L310" s="107"/>
      <c r="M310" s="107"/>
      <c r="N310" s="107"/>
      <c r="O310" s="107"/>
      <c r="P310" s="107"/>
      <c r="Q310" s="112"/>
      <c r="R310" s="105"/>
      <c r="S310" s="105"/>
      <c r="T310" s="105"/>
      <c r="U310" s="189"/>
      <c r="V310" s="189"/>
      <c r="W310" s="189"/>
      <c r="X310" s="111"/>
      <c r="Y310" s="105"/>
      <c r="Z310" s="106"/>
      <c r="AA310" s="106"/>
      <c r="AB310" s="105"/>
      <c r="AC310" s="105"/>
      <c r="AD310" s="105"/>
      <c r="AE310" s="105"/>
      <c r="AF310" s="105"/>
      <c r="AG310" s="105"/>
      <c r="AH310" s="105"/>
      <c r="AI310" s="105"/>
    </row>
    <row r="311" spans="1:35" ht="15" hidden="1" customHeight="1">
      <c r="A311" s="112"/>
      <c r="B311" s="114" t="s">
        <v>131</v>
      </c>
      <c r="C311" s="113"/>
      <c r="D311" s="107"/>
      <c r="E311" s="107"/>
      <c r="F311" s="107"/>
      <c r="G311" s="107"/>
      <c r="H311" s="107"/>
      <c r="I311" s="107"/>
      <c r="J311" s="107"/>
      <c r="K311" s="107"/>
      <c r="L311" s="107"/>
      <c r="M311" s="107"/>
      <c r="N311" s="107"/>
      <c r="O311" s="107"/>
      <c r="P311" s="107"/>
      <c r="Q311" s="112"/>
      <c r="R311" s="105"/>
      <c r="S311" s="105"/>
      <c r="T311" s="105"/>
      <c r="U311" s="189"/>
      <c r="V311" s="189"/>
      <c r="W311" s="189"/>
      <c r="X311" s="111"/>
      <c r="Y311" s="105"/>
      <c r="Z311" s="106"/>
      <c r="AA311" s="106"/>
      <c r="AB311" s="105"/>
      <c r="AC311" s="105"/>
      <c r="AD311" s="105"/>
      <c r="AE311" s="105"/>
      <c r="AF311" s="105"/>
      <c r="AG311" s="105"/>
      <c r="AH311" s="105"/>
      <c r="AI311" s="105"/>
    </row>
    <row r="312" spans="1:35" ht="15" hidden="1" customHeight="1">
      <c r="A312" s="112"/>
      <c r="B312" s="114" t="s">
        <v>132</v>
      </c>
      <c r="C312" s="113"/>
      <c r="D312" s="107"/>
      <c r="E312" s="107"/>
      <c r="F312" s="107"/>
      <c r="G312" s="107"/>
      <c r="H312" s="107"/>
      <c r="I312" s="107"/>
      <c r="J312" s="107"/>
      <c r="K312" s="107"/>
      <c r="L312" s="107"/>
      <c r="M312" s="107"/>
      <c r="N312" s="107"/>
      <c r="O312" s="107"/>
      <c r="P312" s="107"/>
      <c r="Q312" s="112"/>
      <c r="R312" s="105"/>
      <c r="S312" s="105"/>
      <c r="T312" s="105"/>
      <c r="U312" s="189"/>
      <c r="V312" s="189"/>
      <c r="W312" s="189"/>
      <c r="X312" s="111"/>
      <c r="Y312" s="105"/>
      <c r="Z312" s="106"/>
      <c r="AA312" s="106"/>
      <c r="AB312" s="105"/>
      <c r="AC312" s="105"/>
      <c r="AD312" s="105"/>
      <c r="AE312" s="105"/>
      <c r="AF312" s="105"/>
      <c r="AG312" s="105"/>
      <c r="AH312" s="105"/>
      <c r="AI312" s="105"/>
    </row>
    <row r="313" spans="1:35" ht="15" hidden="1" customHeight="1">
      <c r="A313" s="112"/>
      <c r="B313" s="114" t="s">
        <v>133</v>
      </c>
      <c r="C313" s="113"/>
      <c r="D313" s="107"/>
      <c r="E313" s="107"/>
      <c r="F313" s="107"/>
      <c r="G313" s="107"/>
      <c r="H313" s="107"/>
      <c r="I313" s="107"/>
      <c r="J313" s="107"/>
      <c r="K313" s="107"/>
      <c r="L313" s="107"/>
      <c r="M313" s="107"/>
      <c r="N313" s="107"/>
      <c r="O313" s="107"/>
      <c r="P313" s="107"/>
      <c r="Q313" s="112"/>
      <c r="R313" s="105"/>
      <c r="S313" s="105"/>
      <c r="T313" s="105"/>
      <c r="U313" s="189"/>
      <c r="V313" s="189"/>
      <c r="W313" s="189"/>
      <c r="X313" s="111"/>
      <c r="Y313" s="105"/>
      <c r="Z313" s="106"/>
      <c r="AA313" s="106"/>
      <c r="AB313" s="105"/>
      <c r="AC313" s="105"/>
      <c r="AD313" s="105"/>
      <c r="AE313" s="105"/>
      <c r="AF313" s="105"/>
      <c r="AG313" s="105"/>
      <c r="AH313" s="105"/>
      <c r="AI313" s="105"/>
    </row>
    <row r="314" spans="1:35" ht="15" hidden="1" customHeight="1">
      <c r="A314" s="112"/>
      <c r="B314" s="114" t="s">
        <v>134</v>
      </c>
      <c r="C314" s="113"/>
      <c r="D314" s="107"/>
      <c r="E314" s="107"/>
      <c r="F314" s="107"/>
      <c r="G314" s="107"/>
      <c r="H314" s="107"/>
      <c r="I314" s="107"/>
      <c r="J314" s="107"/>
      <c r="K314" s="107"/>
      <c r="L314" s="107"/>
      <c r="M314" s="107"/>
      <c r="N314" s="107"/>
      <c r="O314" s="107"/>
      <c r="P314" s="107"/>
      <c r="Q314" s="112"/>
      <c r="R314" s="105"/>
      <c r="S314" s="105"/>
      <c r="T314" s="105"/>
      <c r="U314" s="189"/>
      <c r="V314" s="189"/>
      <c r="W314" s="189"/>
      <c r="X314" s="111"/>
      <c r="Y314" s="105"/>
      <c r="Z314" s="106"/>
      <c r="AA314" s="106"/>
      <c r="AB314" s="105"/>
      <c r="AC314" s="105"/>
      <c r="AD314" s="105"/>
      <c r="AE314" s="105"/>
      <c r="AF314" s="105"/>
      <c r="AG314" s="105"/>
      <c r="AH314" s="105"/>
      <c r="AI314" s="105"/>
    </row>
    <row r="315" spans="1:35" ht="15" hidden="1" customHeight="1">
      <c r="A315" s="112"/>
      <c r="B315" s="114" t="s">
        <v>135</v>
      </c>
      <c r="C315" s="113"/>
      <c r="D315" s="107"/>
      <c r="E315" s="107"/>
      <c r="F315" s="107"/>
      <c r="G315" s="107"/>
      <c r="H315" s="107"/>
      <c r="I315" s="107"/>
      <c r="J315" s="107"/>
      <c r="K315" s="107"/>
      <c r="L315" s="107"/>
      <c r="M315" s="107"/>
      <c r="N315" s="107"/>
      <c r="O315" s="107"/>
      <c r="P315" s="107"/>
      <c r="Q315" s="112"/>
      <c r="R315" s="105"/>
      <c r="S315" s="105"/>
      <c r="T315" s="105"/>
      <c r="U315" s="189"/>
      <c r="V315" s="189"/>
      <c r="W315" s="189"/>
      <c r="X315" s="111"/>
      <c r="Y315" s="105"/>
      <c r="Z315" s="106"/>
      <c r="AA315" s="106"/>
      <c r="AB315" s="105"/>
      <c r="AC315" s="105"/>
      <c r="AD315" s="105"/>
      <c r="AE315" s="105"/>
      <c r="AF315" s="105"/>
      <c r="AG315" s="105"/>
      <c r="AH315" s="105"/>
      <c r="AI315" s="105"/>
    </row>
    <row r="316" spans="1:35" ht="15" hidden="1" customHeight="1">
      <c r="A316" s="112"/>
      <c r="B316" s="114" t="s">
        <v>136</v>
      </c>
      <c r="C316" s="113"/>
      <c r="D316" s="107"/>
      <c r="E316" s="107"/>
      <c r="F316" s="107"/>
      <c r="G316" s="107"/>
      <c r="H316" s="107"/>
      <c r="I316" s="107"/>
      <c r="J316" s="107"/>
      <c r="K316" s="107"/>
      <c r="L316" s="107"/>
      <c r="M316" s="107"/>
      <c r="N316" s="107"/>
      <c r="O316" s="107"/>
      <c r="P316" s="107"/>
      <c r="Q316" s="112"/>
      <c r="R316" s="105"/>
      <c r="S316" s="105"/>
      <c r="T316" s="105"/>
      <c r="U316" s="189"/>
      <c r="V316" s="189"/>
      <c r="W316" s="189"/>
      <c r="X316" s="111"/>
      <c r="Y316" s="105"/>
      <c r="Z316" s="106"/>
      <c r="AA316" s="106"/>
      <c r="AB316" s="105"/>
      <c r="AC316" s="105"/>
      <c r="AD316" s="105"/>
      <c r="AE316" s="105"/>
      <c r="AF316" s="105"/>
      <c r="AG316" s="105"/>
      <c r="AH316" s="105"/>
      <c r="AI316" s="105"/>
    </row>
    <row r="317" spans="1:35" ht="15" hidden="1" customHeight="1">
      <c r="A317" s="112"/>
      <c r="B317" s="114" t="s">
        <v>137</v>
      </c>
      <c r="C317" s="113"/>
      <c r="D317" s="107"/>
      <c r="E317" s="107"/>
      <c r="F317" s="107"/>
      <c r="G317" s="107"/>
      <c r="H317" s="107"/>
      <c r="I317" s="107"/>
      <c r="J317" s="107"/>
      <c r="K317" s="107"/>
      <c r="L317" s="107"/>
      <c r="M317" s="107"/>
      <c r="N317" s="107"/>
      <c r="O317" s="107"/>
      <c r="P317" s="107"/>
      <c r="Q317" s="112"/>
      <c r="R317" s="105"/>
      <c r="S317" s="105"/>
      <c r="T317" s="105"/>
      <c r="U317" s="189"/>
      <c r="V317" s="189"/>
      <c r="W317" s="189"/>
      <c r="X317" s="111"/>
      <c r="Y317" s="105"/>
      <c r="Z317" s="106"/>
      <c r="AA317" s="106"/>
      <c r="AB317" s="105"/>
      <c r="AC317" s="105"/>
      <c r="AD317" s="105"/>
      <c r="AE317" s="105"/>
      <c r="AF317" s="105"/>
      <c r="AG317" s="105"/>
      <c r="AH317" s="105"/>
      <c r="AI317" s="105"/>
    </row>
    <row r="318" spans="1:35" ht="15" hidden="1" customHeight="1">
      <c r="A318" s="112"/>
      <c r="B318" s="114" t="s">
        <v>138</v>
      </c>
      <c r="C318" s="113"/>
      <c r="D318" s="107"/>
      <c r="E318" s="107"/>
      <c r="F318" s="107"/>
      <c r="G318" s="107"/>
      <c r="H318" s="107"/>
      <c r="I318" s="107"/>
      <c r="J318" s="107"/>
      <c r="K318" s="107"/>
      <c r="L318" s="107"/>
      <c r="M318" s="107"/>
      <c r="N318" s="107"/>
      <c r="O318" s="107"/>
      <c r="P318" s="107"/>
      <c r="Q318" s="112"/>
      <c r="R318" s="105"/>
      <c r="S318" s="105"/>
      <c r="T318" s="105"/>
      <c r="U318" s="189"/>
      <c r="V318" s="189"/>
      <c r="W318" s="189"/>
      <c r="X318" s="111"/>
      <c r="Y318" s="105"/>
      <c r="Z318" s="106"/>
      <c r="AA318" s="106"/>
      <c r="AB318" s="105"/>
      <c r="AC318" s="105"/>
      <c r="AD318" s="105"/>
      <c r="AE318" s="105"/>
      <c r="AF318" s="105"/>
      <c r="AG318" s="105"/>
      <c r="AH318" s="105"/>
      <c r="AI318" s="105"/>
    </row>
    <row r="319" spans="1:35" ht="15" hidden="1" customHeight="1">
      <c r="A319" s="112"/>
      <c r="B319" s="114" t="s">
        <v>139</v>
      </c>
      <c r="C319" s="113"/>
      <c r="D319" s="107"/>
      <c r="E319" s="107"/>
      <c r="F319" s="107"/>
      <c r="G319" s="107"/>
      <c r="H319" s="107"/>
      <c r="I319" s="107"/>
      <c r="J319" s="107"/>
      <c r="K319" s="107"/>
      <c r="L319" s="107"/>
      <c r="M319" s="107"/>
      <c r="N319" s="107"/>
      <c r="O319" s="107"/>
      <c r="P319" s="107"/>
      <c r="Q319" s="112"/>
      <c r="R319" s="105"/>
      <c r="S319" s="105"/>
      <c r="T319" s="105"/>
      <c r="U319" s="189"/>
      <c r="V319" s="189"/>
      <c r="W319" s="189"/>
      <c r="X319" s="111"/>
      <c r="Y319" s="105"/>
      <c r="Z319" s="106"/>
      <c r="AA319" s="106"/>
      <c r="AB319" s="105"/>
      <c r="AC319" s="105"/>
      <c r="AD319" s="105"/>
      <c r="AE319" s="105"/>
      <c r="AF319" s="105"/>
      <c r="AG319" s="105"/>
      <c r="AH319" s="105"/>
      <c r="AI319" s="105"/>
    </row>
    <row r="320" spans="1:35" ht="15" hidden="1" customHeight="1">
      <c r="A320" s="112"/>
      <c r="B320" s="115" t="s">
        <v>140</v>
      </c>
      <c r="C320" s="113"/>
      <c r="D320" s="107"/>
      <c r="E320" s="107"/>
      <c r="F320" s="107"/>
      <c r="G320" s="107"/>
      <c r="H320" s="107"/>
      <c r="I320" s="107"/>
      <c r="J320" s="107"/>
      <c r="K320" s="107"/>
      <c r="L320" s="107"/>
      <c r="M320" s="107"/>
      <c r="N320" s="107"/>
      <c r="O320" s="107"/>
      <c r="P320" s="107"/>
      <c r="Q320" s="112"/>
      <c r="R320" s="105"/>
      <c r="S320" s="105"/>
      <c r="T320" s="105"/>
      <c r="U320" s="189"/>
      <c r="V320" s="189"/>
      <c r="W320" s="189"/>
      <c r="X320" s="111"/>
      <c r="Y320" s="105"/>
      <c r="Z320" s="106"/>
      <c r="AA320" s="106"/>
      <c r="AB320" s="105"/>
      <c r="AC320" s="105"/>
      <c r="AD320" s="105"/>
      <c r="AE320" s="105"/>
      <c r="AF320" s="105"/>
      <c r="AG320" s="105"/>
      <c r="AH320" s="105"/>
      <c r="AI320" s="105"/>
    </row>
    <row r="321" spans="1:35" ht="15" hidden="1" customHeight="1">
      <c r="A321" s="112"/>
      <c r="B321" s="107"/>
      <c r="C321" s="107"/>
      <c r="D321" s="107"/>
      <c r="E321" s="107"/>
      <c r="F321" s="107"/>
      <c r="G321" s="107"/>
      <c r="H321" s="107"/>
      <c r="I321" s="107"/>
      <c r="J321" s="107"/>
      <c r="K321" s="107"/>
      <c r="L321" s="107"/>
      <c r="M321" s="107"/>
      <c r="N321" s="107"/>
      <c r="O321" s="107"/>
      <c r="P321" s="107"/>
      <c r="Q321" s="112"/>
      <c r="R321" s="105"/>
      <c r="S321" s="105"/>
      <c r="T321" s="105"/>
      <c r="U321" s="189"/>
      <c r="V321" s="189"/>
      <c r="W321" s="189"/>
      <c r="X321" s="111"/>
      <c r="Y321" s="105"/>
      <c r="Z321" s="106"/>
      <c r="AA321" s="106"/>
      <c r="AB321" s="105"/>
      <c r="AC321" s="105"/>
      <c r="AD321" s="105"/>
      <c r="AE321" s="105"/>
      <c r="AF321" s="105"/>
      <c r="AG321" s="105"/>
      <c r="AH321" s="105"/>
      <c r="AI321" s="105"/>
    </row>
    <row r="322" spans="1:35" hidden="1">
      <c r="A322" s="189"/>
      <c r="B322" s="104"/>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6"/>
      <c r="AA322" s="106"/>
      <c r="AB322" s="105"/>
      <c r="AC322" s="105"/>
      <c r="AD322" s="105"/>
      <c r="AE322" s="105"/>
      <c r="AF322" s="105"/>
      <c r="AG322" s="105"/>
      <c r="AH322" s="105"/>
      <c r="AI322" s="105"/>
    </row>
    <row r="323" spans="1:35" hidden="1">
      <c r="A323" s="189"/>
      <c r="B323" s="248"/>
      <c r="C323" s="248"/>
      <c r="D323" s="248"/>
      <c r="E323" s="248"/>
      <c r="F323" s="248"/>
      <c r="G323" s="248"/>
      <c r="H323" s="248"/>
      <c r="I323" s="248"/>
      <c r="J323" s="105"/>
      <c r="K323" s="248"/>
      <c r="L323" s="248"/>
      <c r="M323" s="248"/>
      <c r="N323" s="248"/>
      <c r="O323" s="248"/>
      <c r="P323" s="248"/>
      <c r="Q323" s="248"/>
      <c r="R323" s="248"/>
      <c r="S323" s="248"/>
      <c r="T323" s="248"/>
      <c r="U323" s="248"/>
      <c r="V323" s="248"/>
      <c r="W323" s="248"/>
      <c r="X323" s="248"/>
      <c r="Y323" s="105"/>
      <c r="Z323" s="106"/>
      <c r="AA323" s="106"/>
      <c r="AB323" s="105"/>
      <c r="AC323" s="105"/>
      <c r="AD323" s="105"/>
      <c r="AE323" s="105"/>
      <c r="AF323" s="105"/>
      <c r="AG323" s="105"/>
      <c r="AH323" s="105"/>
      <c r="AI323" s="105"/>
    </row>
    <row r="324" spans="1:35">
      <c r="R324" s="7"/>
      <c r="S324" s="7"/>
      <c r="T324" s="7"/>
      <c r="U324" s="161"/>
      <c r="V324" s="161"/>
      <c r="W324" s="161"/>
      <c r="X324" s="84"/>
      <c r="Y324" s="39"/>
      <c r="Z324" s="37"/>
      <c r="AA324" s="37"/>
      <c r="AB324" s="7"/>
      <c r="AC324" s="7"/>
      <c r="AD324" s="7"/>
      <c r="AE324" s="7"/>
      <c r="AF324" s="7"/>
      <c r="AG324" s="7"/>
      <c r="AH324" s="7"/>
      <c r="AI324" s="7"/>
    </row>
    <row r="325" spans="1:35">
      <c r="R325" s="7"/>
      <c r="S325" s="7"/>
      <c r="T325" s="7"/>
      <c r="U325" s="161"/>
      <c r="V325" s="161"/>
      <c r="W325" s="161"/>
      <c r="X325" s="84"/>
      <c r="Y325" s="39"/>
      <c r="Z325" s="37"/>
      <c r="AA325" s="37"/>
      <c r="AB325" s="7"/>
      <c r="AC325" s="7"/>
      <c r="AD325" s="7"/>
      <c r="AE325" s="7"/>
      <c r="AF325" s="7"/>
      <c r="AG325" s="7"/>
      <c r="AH325" s="7"/>
      <c r="AI325" s="7"/>
    </row>
    <row r="326" spans="1:35">
      <c r="R326" s="7"/>
      <c r="S326" s="7"/>
      <c r="T326" s="7"/>
      <c r="U326" s="161"/>
      <c r="V326" s="161"/>
      <c r="W326" s="161"/>
      <c r="X326" s="84"/>
      <c r="Y326" s="39"/>
      <c r="Z326" s="37"/>
      <c r="AA326" s="37"/>
      <c r="AB326" s="7"/>
      <c r="AC326" s="7"/>
      <c r="AD326" s="7"/>
      <c r="AE326" s="7"/>
      <c r="AF326" s="7"/>
      <c r="AG326" s="7"/>
      <c r="AH326" s="7"/>
      <c r="AI326" s="7"/>
    </row>
    <row r="327" spans="1:35">
      <c r="R327" s="7"/>
      <c r="S327" s="7"/>
      <c r="T327" s="7"/>
      <c r="U327" s="161"/>
      <c r="V327" s="161"/>
      <c r="W327" s="161"/>
      <c r="X327" s="84"/>
      <c r="Y327" s="39"/>
      <c r="Z327" s="37"/>
      <c r="AA327" s="37"/>
      <c r="AB327" s="7"/>
      <c r="AC327" s="7"/>
      <c r="AD327" s="7"/>
      <c r="AE327" s="7"/>
      <c r="AF327" s="7"/>
      <c r="AG327" s="7"/>
      <c r="AH327" s="7"/>
      <c r="AI327" s="7"/>
    </row>
    <row r="328" spans="1:35">
      <c r="R328" s="7"/>
      <c r="S328" s="7"/>
      <c r="T328" s="7"/>
      <c r="U328" s="161"/>
      <c r="V328" s="161"/>
      <c r="W328" s="161"/>
      <c r="X328" s="84"/>
      <c r="Y328" s="39"/>
      <c r="Z328" s="37"/>
      <c r="AA328" s="37"/>
      <c r="AB328" s="7"/>
      <c r="AC328" s="7"/>
      <c r="AD328" s="7"/>
      <c r="AE328" s="7"/>
      <c r="AF328" s="7"/>
      <c r="AG328" s="7"/>
      <c r="AH328" s="7"/>
      <c r="AI328" s="7"/>
    </row>
    <row r="329" spans="1:35">
      <c r="R329" s="7"/>
      <c r="S329" s="7"/>
      <c r="T329" s="7"/>
      <c r="U329" s="161"/>
      <c r="V329" s="161"/>
      <c r="W329" s="161"/>
      <c r="X329" s="84"/>
      <c r="Y329" s="39"/>
      <c r="Z329" s="37"/>
      <c r="AA329" s="37"/>
      <c r="AB329" s="7"/>
      <c r="AC329" s="7"/>
      <c r="AD329" s="7"/>
      <c r="AE329" s="7"/>
      <c r="AF329" s="7"/>
      <c r="AG329" s="7"/>
      <c r="AH329" s="7"/>
      <c r="AI329" s="7"/>
    </row>
    <row r="330" spans="1:35">
      <c r="R330" s="7"/>
      <c r="S330" s="7"/>
      <c r="T330" s="7"/>
      <c r="U330" s="161"/>
      <c r="V330" s="161"/>
      <c r="W330" s="161"/>
      <c r="X330" s="84"/>
      <c r="Y330" s="39"/>
      <c r="Z330" s="37"/>
      <c r="AA330" s="37"/>
      <c r="AB330" s="7"/>
      <c r="AC330" s="7"/>
      <c r="AD330" s="7"/>
      <c r="AE330" s="7"/>
      <c r="AF330" s="7"/>
      <c r="AG330" s="7"/>
      <c r="AH330" s="7"/>
      <c r="AI330" s="7"/>
    </row>
    <row r="331" spans="1:35">
      <c r="R331" s="7"/>
      <c r="S331" s="7"/>
      <c r="T331" s="7"/>
      <c r="U331" s="161"/>
      <c r="V331" s="161"/>
      <c r="W331" s="161"/>
      <c r="X331" s="84"/>
      <c r="Y331" s="39"/>
      <c r="Z331" s="37"/>
      <c r="AA331" s="37"/>
      <c r="AB331" s="7"/>
      <c r="AC331" s="7"/>
      <c r="AD331" s="7"/>
      <c r="AE331" s="7"/>
      <c r="AF331" s="7"/>
      <c r="AG331" s="7"/>
      <c r="AH331" s="7"/>
      <c r="AI331" s="7"/>
    </row>
    <row r="332" spans="1:35">
      <c r="R332" s="7"/>
      <c r="S332" s="7"/>
      <c r="T332" s="7"/>
      <c r="U332" s="161"/>
      <c r="V332" s="161"/>
      <c r="W332" s="161"/>
      <c r="X332" s="84"/>
      <c r="Y332" s="39"/>
      <c r="Z332" s="37"/>
      <c r="AA332" s="37"/>
      <c r="AB332" s="7"/>
      <c r="AC332" s="7"/>
      <c r="AD332" s="7"/>
      <c r="AE332" s="7"/>
      <c r="AF332" s="7"/>
      <c r="AG332" s="7"/>
      <c r="AH332" s="7"/>
      <c r="AI332" s="7"/>
    </row>
    <row r="333" spans="1:35">
      <c r="R333" s="7"/>
      <c r="S333" s="7"/>
      <c r="T333" s="7"/>
      <c r="U333" s="161"/>
      <c r="V333" s="161"/>
      <c r="W333" s="161"/>
      <c r="X333" s="84"/>
      <c r="Y333" s="39"/>
      <c r="Z333" s="37"/>
      <c r="AA333" s="37"/>
      <c r="AB333" s="7"/>
      <c r="AC333" s="7"/>
      <c r="AD333" s="7"/>
      <c r="AE333" s="7"/>
      <c r="AF333" s="7"/>
      <c r="AG333" s="7"/>
      <c r="AH333" s="7"/>
      <c r="AI333" s="7"/>
    </row>
    <row r="334" spans="1:35">
      <c r="R334" s="7"/>
      <c r="S334" s="7"/>
      <c r="T334" s="7"/>
      <c r="U334" s="161"/>
      <c r="V334" s="161"/>
      <c r="W334" s="161"/>
      <c r="X334" s="84"/>
      <c r="Y334" s="39"/>
      <c r="Z334" s="37"/>
      <c r="AA334" s="37"/>
      <c r="AB334" s="7"/>
      <c r="AC334" s="7"/>
      <c r="AD334" s="7"/>
      <c r="AE334" s="7"/>
      <c r="AF334" s="7"/>
      <c r="AG334" s="7"/>
      <c r="AH334" s="7"/>
      <c r="AI334" s="7"/>
    </row>
    <row r="335" spans="1:35">
      <c r="R335" s="7"/>
      <c r="S335" s="7"/>
      <c r="T335" s="7"/>
      <c r="U335" s="161"/>
      <c r="V335" s="161"/>
      <c r="W335" s="161"/>
      <c r="X335" s="84"/>
      <c r="Y335" s="39"/>
      <c r="Z335" s="37"/>
      <c r="AA335" s="37"/>
      <c r="AB335" s="7"/>
      <c r="AC335" s="7"/>
      <c r="AD335" s="7"/>
      <c r="AE335" s="7"/>
      <c r="AF335" s="7"/>
      <c r="AG335" s="7"/>
      <c r="AH335" s="7"/>
      <c r="AI335" s="7"/>
    </row>
    <row r="336" spans="1:35">
      <c r="R336" s="7"/>
      <c r="S336" s="7"/>
      <c r="T336" s="7"/>
      <c r="U336" s="161"/>
      <c r="V336" s="161"/>
      <c r="W336" s="161"/>
      <c r="X336" s="84"/>
      <c r="Y336" s="39"/>
      <c r="Z336" s="37"/>
      <c r="AA336" s="37"/>
      <c r="AB336" s="7"/>
      <c r="AC336" s="7"/>
      <c r="AD336" s="7"/>
      <c r="AE336" s="7"/>
      <c r="AF336" s="7"/>
      <c r="AG336" s="7"/>
      <c r="AH336" s="7"/>
      <c r="AI336" s="7"/>
    </row>
    <row r="337" spans="18:35">
      <c r="R337" s="7"/>
      <c r="S337" s="7"/>
      <c r="T337" s="7"/>
      <c r="U337" s="161"/>
      <c r="V337" s="161"/>
      <c r="W337" s="161"/>
      <c r="X337" s="84"/>
      <c r="Y337" s="39"/>
      <c r="Z337" s="37"/>
      <c r="AA337" s="37"/>
      <c r="AB337" s="7"/>
      <c r="AC337" s="7"/>
      <c r="AD337" s="7"/>
      <c r="AE337" s="7"/>
      <c r="AF337" s="7"/>
      <c r="AG337" s="7"/>
      <c r="AH337" s="7"/>
      <c r="AI337" s="7"/>
    </row>
    <row r="338" spans="18:35">
      <c r="R338" s="7"/>
      <c r="S338" s="7"/>
      <c r="T338" s="7"/>
      <c r="U338" s="161"/>
      <c r="V338" s="161"/>
      <c r="W338" s="161"/>
      <c r="X338" s="84"/>
      <c r="Y338" s="39"/>
      <c r="Z338" s="37"/>
      <c r="AA338" s="37"/>
      <c r="AB338" s="7"/>
      <c r="AC338" s="7"/>
      <c r="AD338" s="7"/>
      <c r="AE338" s="7"/>
      <c r="AF338" s="7"/>
      <c r="AG338" s="7"/>
      <c r="AH338" s="7"/>
      <c r="AI338" s="7"/>
    </row>
    <row r="339" spans="18:35">
      <c r="R339" s="7"/>
      <c r="S339" s="7"/>
      <c r="T339" s="7"/>
      <c r="U339" s="161"/>
      <c r="V339" s="161"/>
      <c r="W339" s="161"/>
      <c r="X339" s="84"/>
      <c r="Y339" s="39"/>
      <c r="Z339" s="37"/>
      <c r="AA339" s="37"/>
      <c r="AB339" s="7"/>
      <c r="AC339" s="7"/>
      <c r="AD339" s="7"/>
      <c r="AE339" s="7"/>
      <c r="AF339" s="7"/>
      <c r="AG339" s="7"/>
      <c r="AH339" s="7"/>
      <c r="AI339" s="7"/>
    </row>
    <row r="340" spans="18:35">
      <c r="R340" s="7"/>
      <c r="S340" s="7"/>
      <c r="T340" s="7"/>
      <c r="U340" s="161"/>
      <c r="V340" s="161"/>
      <c r="W340" s="161"/>
      <c r="X340" s="84"/>
      <c r="Y340" s="39"/>
      <c r="Z340" s="37"/>
      <c r="AA340" s="37"/>
      <c r="AB340" s="7"/>
      <c r="AC340" s="7"/>
      <c r="AD340" s="7"/>
      <c r="AE340" s="7"/>
      <c r="AF340" s="7"/>
      <c r="AG340" s="7"/>
      <c r="AH340" s="7"/>
      <c r="AI340" s="7"/>
    </row>
    <row r="341" spans="18:35">
      <c r="R341" s="7"/>
      <c r="S341" s="7"/>
      <c r="T341" s="7"/>
      <c r="U341" s="161"/>
      <c r="V341" s="161"/>
      <c r="W341" s="161"/>
      <c r="X341" s="84"/>
      <c r="Y341" s="39"/>
      <c r="Z341" s="37"/>
      <c r="AA341" s="37"/>
      <c r="AB341" s="7"/>
      <c r="AC341" s="7"/>
      <c r="AD341" s="7"/>
      <c r="AE341" s="7"/>
      <c r="AF341" s="7"/>
      <c r="AG341" s="7"/>
      <c r="AH341" s="7"/>
      <c r="AI341" s="7"/>
    </row>
    <row r="342" spans="18:35">
      <c r="R342" s="7"/>
      <c r="S342" s="7"/>
      <c r="T342" s="7"/>
      <c r="U342" s="161"/>
      <c r="V342" s="161"/>
      <c r="W342" s="161"/>
      <c r="X342" s="84"/>
      <c r="Y342" s="39"/>
      <c r="Z342" s="37"/>
      <c r="AA342" s="37"/>
      <c r="AB342" s="7"/>
      <c r="AC342" s="7"/>
      <c r="AD342" s="7"/>
      <c r="AE342" s="7"/>
      <c r="AF342" s="7"/>
      <c r="AG342" s="7"/>
      <c r="AH342" s="7"/>
      <c r="AI342" s="7"/>
    </row>
  </sheetData>
  <sheetProtection selectLockedCells="1"/>
  <protectedRanges>
    <protectedRange password="CAE7" sqref="Y30 H30" name="Range2_1" securityDescriptor="O:WDG:WDD:(A;;CC;;;S-1-5-21-1275210071-1547161642-839522115-1954)"/>
    <protectedRange password="CAE7" sqref="X35" name="Range2_1_2" securityDescriptor="O:WDG:WDD:(A;;CC;;;S-1-5-21-1275210071-1547161642-839522115-1954)"/>
    <protectedRange password="CAE7" sqref="H90:J90 AC90 AI76 AB57:AD57 H67:J67" name="Range2" securityDescriptor="O:WDG:WDD:(A;;CC;;;S-1-5-21-1275210071-1547161642-839522115-1954)"/>
    <protectedRange password="CAE7" sqref="AA30" name="Range2_1_3_1" securityDescriptor="O:WDG:WDD:(A;;CC;;;S-1-5-21-1275210071-1547161642-839522115-1954)"/>
    <protectedRange password="CAE7" sqref="AC60:AC67 AC70:AC89 AI70:AI75 AC48:AC56 AI60 AI48" name="Range2_1_3_1_1" securityDescriptor="O:WDG:WDD:(A;;CC;;;S-1-5-21-1275210071-1547161642-839522115-1954)"/>
    <protectedRange password="CAE7" sqref="AB90 AH76" name="Range2_2" securityDescriptor="O:WDG:WDD:(A;;CC;;;S-1-5-21-1275210071-1547161642-839522115-1954)"/>
    <protectedRange password="CAE7" sqref="AD90" name="Range2_3" securityDescriptor="O:WDG:WDD:(A;;CC;;;S-1-5-21-1275210071-1547161642-839522115-1954)"/>
    <protectedRange password="CAE7" sqref="AA34" name="Range2_1_3_1_2" securityDescriptor="O:WDG:WDD:(A;;CC;;;S-1-5-21-1275210071-1547161642-839522115-1954)"/>
    <protectedRange password="CAE7" sqref="T129:U129 T158:U158" name="Range2_4" securityDescriptor="O:WDG:WDD:(A;;CC;;;S-1-5-21-1275210071-1547161642-839522115-1954)"/>
    <protectedRange password="CAE7" sqref="H224:J224" name="Range2_5" securityDescriptor="O:WDG:WDD:(A;;CC;;;S-1-5-21-1275210071-1547161642-839522115-1954)"/>
    <protectedRange password="CAE7" sqref="J217:J223" name="Range2_1_3_2" securityDescriptor="O:WDG:WDD:(A;;CC;;;S-1-5-21-1275210071-1547161642-839522115-1954)"/>
    <protectedRange password="CAE7" sqref="J78:J89" name="Range2_1_3_3" securityDescriptor="O:WDG:WDD:(A;;CC;;;S-1-5-21-1275210071-1547161642-839522115-1954)"/>
    <protectedRange password="CAE7" sqref="J76:J77" name="Range2_1_3_3_2" securityDescriptor="O:WDG:WDD:(A;;CC;;;S-1-5-21-1275210071-1547161642-839522115-1954)"/>
  </protectedRanges>
  <mergeCells count="364">
    <mergeCell ref="B15:E15"/>
    <mergeCell ref="W15:X15"/>
    <mergeCell ref="D17:G17"/>
    <mergeCell ref="D19:G19"/>
    <mergeCell ref="F21:I21"/>
    <mergeCell ref="E24:H24"/>
    <mergeCell ref="B5:X5"/>
    <mergeCell ref="A6:X6"/>
    <mergeCell ref="A9:H9"/>
    <mergeCell ref="B11:E11"/>
    <mergeCell ref="F11:I11"/>
    <mergeCell ref="B13:E13"/>
    <mergeCell ref="F13:P13"/>
    <mergeCell ref="W13:X13"/>
    <mergeCell ref="B37:D37"/>
    <mergeCell ref="U38:X38"/>
    <mergeCell ref="B40:Q41"/>
    <mergeCell ref="U40:X40"/>
    <mergeCell ref="U41:X41"/>
    <mergeCell ref="B43:Q43"/>
    <mergeCell ref="O34:P34"/>
    <mergeCell ref="W34:X34"/>
    <mergeCell ref="B36:T36"/>
    <mergeCell ref="U36:X36"/>
    <mergeCell ref="G26:J26"/>
    <mergeCell ref="G28:J28"/>
    <mergeCell ref="D30:F30"/>
    <mergeCell ref="H30:I30"/>
    <mergeCell ref="Y30:Z30"/>
    <mergeCell ref="O32:P32"/>
    <mergeCell ref="B49:J49"/>
    <mergeCell ref="K49:N49"/>
    <mergeCell ref="O49:P49"/>
    <mergeCell ref="Q49:X49"/>
    <mergeCell ref="B50:J50"/>
    <mergeCell ref="K50:N50"/>
    <mergeCell ref="O50:P50"/>
    <mergeCell ref="Q50:X50"/>
    <mergeCell ref="B48:J48"/>
    <mergeCell ref="K48:N48"/>
    <mergeCell ref="O48:P48"/>
    <mergeCell ref="Q48:X48"/>
    <mergeCell ref="B44:R44"/>
    <mergeCell ref="B47:J47"/>
    <mergeCell ref="K47:N47"/>
    <mergeCell ref="O47:P47"/>
    <mergeCell ref="Q47:X47"/>
    <mergeCell ref="B53:J53"/>
    <mergeCell ref="K53:N53"/>
    <mergeCell ref="O53:P53"/>
    <mergeCell ref="Q53:X53"/>
    <mergeCell ref="B54:J54"/>
    <mergeCell ref="K54:N54"/>
    <mergeCell ref="O54:P54"/>
    <mergeCell ref="Q54:X54"/>
    <mergeCell ref="B51:J51"/>
    <mergeCell ref="K51:N51"/>
    <mergeCell ref="O51:P51"/>
    <mergeCell ref="Q51:X51"/>
    <mergeCell ref="B52:J52"/>
    <mergeCell ref="K52:N52"/>
    <mergeCell ref="O52:P52"/>
    <mergeCell ref="Q52:X52"/>
    <mergeCell ref="B57:X57"/>
    <mergeCell ref="AE57:AG57"/>
    <mergeCell ref="J58:X58"/>
    <mergeCell ref="B56:J56"/>
    <mergeCell ref="K56:N56"/>
    <mergeCell ref="O56:P56"/>
    <mergeCell ref="Q56:X56"/>
    <mergeCell ref="B55:J55"/>
    <mergeCell ref="K55:N55"/>
    <mergeCell ref="O55:P55"/>
    <mergeCell ref="Q55:X55"/>
    <mergeCell ref="B61:C61"/>
    <mergeCell ref="D61:G61"/>
    <mergeCell ref="K61:M61"/>
    <mergeCell ref="N61:X61"/>
    <mergeCell ref="B60:C60"/>
    <mergeCell ref="D60:G60"/>
    <mergeCell ref="K60:M60"/>
    <mergeCell ref="N60:X60"/>
    <mergeCell ref="B59:C59"/>
    <mergeCell ref="D59:G59"/>
    <mergeCell ref="H59:I59"/>
    <mergeCell ref="K59:M59"/>
    <mergeCell ref="N59:X59"/>
    <mergeCell ref="B64:C64"/>
    <mergeCell ref="D64:G64"/>
    <mergeCell ref="K64:M64"/>
    <mergeCell ref="N64:X64"/>
    <mergeCell ref="B63:C63"/>
    <mergeCell ref="D63:G63"/>
    <mergeCell ref="K63:M63"/>
    <mergeCell ref="N63:X63"/>
    <mergeCell ref="B62:C62"/>
    <mergeCell ref="D62:G62"/>
    <mergeCell ref="K62:M62"/>
    <mergeCell ref="N62:X62"/>
    <mergeCell ref="B69:C69"/>
    <mergeCell ref="D69:G69"/>
    <mergeCell ref="H69:I69"/>
    <mergeCell ref="K69:M69"/>
    <mergeCell ref="N69:X69"/>
    <mergeCell ref="D67:G67"/>
    <mergeCell ref="H67:I67"/>
    <mergeCell ref="K67:M67"/>
    <mergeCell ref="N67:X67"/>
    <mergeCell ref="B66:C66"/>
    <mergeCell ref="D66:G66"/>
    <mergeCell ref="K66:M66"/>
    <mergeCell ref="N66:X66"/>
    <mergeCell ref="B65:C65"/>
    <mergeCell ref="D65:G65"/>
    <mergeCell ref="K65:M65"/>
    <mergeCell ref="N65:X65"/>
    <mergeCell ref="B73:C73"/>
    <mergeCell ref="D73:G73"/>
    <mergeCell ref="K73:M73"/>
    <mergeCell ref="N73:X73"/>
    <mergeCell ref="B72:C72"/>
    <mergeCell ref="D72:G72"/>
    <mergeCell ref="K72:M72"/>
    <mergeCell ref="N72:X72"/>
    <mergeCell ref="B71:C71"/>
    <mergeCell ref="D71:G71"/>
    <mergeCell ref="K71:M71"/>
    <mergeCell ref="N71:X71"/>
    <mergeCell ref="B70:C70"/>
    <mergeCell ref="D70:G70"/>
    <mergeCell ref="K70:M70"/>
    <mergeCell ref="N70:X70"/>
    <mergeCell ref="B77:C77"/>
    <mergeCell ref="D77:G77"/>
    <mergeCell ref="H77:I77"/>
    <mergeCell ref="K77:M77"/>
    <mergeCell ref="N77:X77"/>
    <mergeCell ref="B76:C76"/>
    <mergeCell ref="D76:G76"/>
    <mergeCell ref="H76:I76"/>
    <mergeCell ref="K76:M76"/>
    <mergeCell ref="N76:X76"/>
    <mergeCell ref="B75:C75"/>
    <mergeCell ref="D75:G75"/>
    <mergeCell ref="K75:M75"/>
    <mergeCell ref="N75:X75"/>
    <mergeCell ref="B74:C74"/>
    <mergeCell ref="D74:G74"/>
    <mergeCell ref="K74:M74"/>
    <mergeCell ref="N74:X74"/>
    <mergeCell ref="B80:C80"/>
    <mergeCell ref="D80:G80"/>
    <mergeCell ref="H80:I80"/>
    <mergeCell ref="K80:M80"/>
    <mergeCell ref="N80:X80"/>
    <mergeCell ref="B79:C79"/>
    <mergeCell ref="D79:G79"/>
    <mergeCell ref="H79:I79"/>
    <mergeCell ref="K79:M79"/>
    <mergeCell ref="N79:X79"/>
    <mergeCell ref="B78:C78"/>
    <mergeCell ref="D78:G78"/>
    <mergeCell ref="H78:I78"/>
    <mergeCell ref="K78:M78"/>
    <mergeCell ref="N78:X78"/>
    <mergeCell ref="B83:C83"/>
    <mergeCell ref="D83:G83"/>
    <mergeCell ref="H83:I83"/>
    <mergeCell ref="K83:M83"/>
    <mergeCell ref="N83:X83"/>
    <mergeCell ref="B81:C81"/>
    <mergeCell ref="D81:G81"/>
    <mergeCell ref="H81:I81"/>
    <mergeCell ref="K81:M81"/>
    <mergeCell ref="N81:X81"/>
    <mergeCell ref="B82:C82"/>
    <mergeCell ref="D82:G82"/>
    <mergeCell ref="H82:I82"/>
    <mergeCell ref="K82:M82"/>
    <mergeCell ref="N82:X82"/>
    <mergeCell ref="B86:C86"/>
    <mergeCell ref="D86:G86"/>
    <mergeCell ref="H86:I86"/>
    <mergeCell ref="K86:M86"/>
    <mergeCell ref="N86:X86"/>
    <mergeCell ref="B87:C87"/>
    <mergeCell ref="D87:G87"/>
    <mergeCell ref="H87:I87"/>
    <mergeCell ref="K87:M87"/>
    <mergeCell ref="N87:X87"/>
    <mergeCell ref="B85:C85"/>
    <mergeCell ref="D85:G85"/>
    <mergeCell ref="H85:I85"/>
    <mergeCell ref="K85:M85"/>
    <mergeCell ref="N85:X85"/>
    <mergeCell ref="B84:C84"/>
    <mergeCell ref="D84:G84"/>
    <mergeCell ref="H84:I84"/>
    <mergeCell ref="K84:M84"/>
    <mergeCell ref="N84:X84"/>
    <mergeCell ref="L94:N94"/>
    <mergeCell ref="W94:X94"/>
    <mergeCell ref="K95:P95"/>
    <mergeCell ref="Q95:R95"/>
    <mergeCell ref="W95:X95"/>
    <mergeCell ref="B96:H96"/>
    <mergeCell ref="I96:J96"/>
    <mergeCell ref="R96:S96"/>
    <mergeCell ref="W96:X96"/>
    <mergeCell ref="B90:C90"/>
    <mergeCell ref="D90:G90"/>
    <mergeCell ref="H90:I90"/>
    <mergeCell ref="K90:M90"/>
    <mergeCell ref="W92:X92"/>
    <mergeCell ref="W93:X93"/>
    <mergeCell ref="B88:C88"/>
    <mergeCell ref="D88:G88"/>
    <mergeCell ref="H88:I88"/>
    <mergeCell ref="K88:M88"/>
    <mergeCell ref="N88:X88"/>
    <mergeCell ref="B89:C89"/>
    <mergeCell ref="D89:G89"/>
    <mergeCell ref="H89:I89"/>
    <mergeCell ref="K89:M89"/>
    <mergeCell ref="N89:X89"/>
    <mergeCell ref="B109:X109"/>
    <mergeCell ref="B111:X111"/>
    <mergeCell ref="B113:X113"/>
    <mergeCell ref="B115:X115"/>
    <mergeCell ref="A117:X117"/>
    <mergeCell ref="W101:X101"/>
    <mergeCell ref="W102:X102"/>
    <mergeCell ref="B103:E103"/>
    <mergeCell ref="K103:Q103"/>
    <mergeCell ref="B104:E104"/>
    <mergeCell ref="K104:Q104"/>
    <mergeCell ref="W97:X97"/>
    <mergeCell ref="I98:J98"/>
    <mergeCell ref="W98:X98"/>
    <mergeCell ref="W99:X99"/>
    <mergeCell ref="I100:J100"/>
    <mergeCell ref="W100:X100"/>
    <mergeCell ref="T122:U122"/>
    <mergeCell ref="V122:W122"/>
    <mergeCell ref="B119:C119"/>
    <mergeCell ref="E119:L119"/>
    <mergeCell ref="P119:R119"/>
    <mergeCell ref="S119:W119"/>
    <mergeCell ref="B128:S128"/>
    <mergeCell ref="T128:U128"/>
    <mergeCell ref="V128:W128"/>
    <mergeCell ref="B129:S129"/>
    <mergeCell ref="T129:U129"/>
    <mergeCell ref="V129:W129"/>
    <mergeCell ref="T126:U126"/>
    <mergeCell ref="V126:W126"/>
    <mergeCell ref="B127:H127"/>
    <mergeCell ref="T123:U123"/>
    <mergeCell ref="V123:W123"/>
    <mergeCell ref="B125:K125"/>
    <mergeCell ref="T125:U125"/>
    <mergeCell ref="V125:W125"/>
    <mergeCell ref="B140:R140"/>
    <mergeCell ref="B142:C142"/>
    <mergeCell ref="W142:X142"/>
    <mergeCell ref="B139:C139"/>
    <mergeCell ref="W139:X139"/>
    <mergeCell ref="V130:W130"/>
    <mergeCell ref="B132:U132"/>
    <mergeCell ref="V132:W132"/>
    <mergeCell ref="T152:U152"/>
    <mergeCell ref="V152:W152"/>
    <mergeCell ref="T153:U153"/>
    <mergeCell ref="V153:W153"/>
    <mergeCell ref="B146:X146"/>
    <mergeCell ref="B147:X147"/>
    <mergeCell ref="B150:S150"/>
    <mergeCell ref="T151:U151"/>
    <mergeCell ref="V151:W151"/>
    <mergeCell ref="V159:W159"/>
    <mergeCell ref="V161:W161"/>
    <mergeCell ref="B163:R164"/>
    <mergeCell ref="W163:X163"/>
    <mergeCell ref="W164:X164"/>
    <mergeCell ref="W167:X167"/>
    <mergeCell ref="B156:H156"/>
    <mergeCell ref="T156:U156"/>
    <mergeCell ref="V156:W156"/>
    <mergeCell ref="T157:U157"/>
    <mergeCell ref="V157:W157"/>
    <mergeCell ref="T158:U158"/>
    <mergeCell ref="V158:W158"/>
    <mergeCell ref="T154:U154"/>
    <mergeCell ref="V154:W154"/>
    <mergeCell ref="B155:S155"/>
    <mergeCell ref="T155:U155"/>
    <mergeCell ref="V155:W155"/>
    <mergeCell ref="M190:T190"/>
    <mergeCell ref="M192:T192"/>
    <mergeCell ref="S202:V202"/>
    <mergeCell ref="P205:X205"/>
    <mergeCell ref="P208:X208"/>
    <mergeCell ref="B216:C216"/>
    <mergeCell ref="D216:G216"/>
    <mergeCell ref="H216:I216"/>
    <mergeCell ref="K216:M216"/>
    <mergeCell ref="N216:X216"/>
    <mergeCell ref="B177:W177"/>
    <mergeCell ref="B181:S181"/>
    <mergeCell ref="W181:X181"/>
    <mergeCell ref="B183:S183"/>
    <mergeCell ref="W185:X185"/>
    <mergeCell ref="M188:S188"/>
    <mergeCell ref="N169:O169"/>
    <mergeCell ref="W169:X169"/>
    <mergeCell ref="B172:U172"/>
    <mergeCell ref="B173:S173"/>
    <mergeCell ref="T173:V173"/>
    <mergeCell ref="B175:S175"/>
    <mergeCell ref="T175:V175"/>
    <mergeCell ref="B219:C219"/>
    <mergeCell ref="D219:G219"/>
    <mergeCell ref="H219:I219"/>
    <mergeCell ref="K219:M219"/>
    <mergeCell ref="N219:X219"/>
    <mergeCell ref="B220:C220"/>
    <mergeCell ref="D220:G220"/>
    <mergeCell ref="H220:I220"/>
    <mergeCell ref="K220:M220"/>
    <mergeCell ref="N220:X220"/>
    <mergeCell ref="B217:C217"/>
    <mergeCell ref="D217:G217"/>
    <mergeCell ref="H217:I217"/>
    <mergeCell ref="K217:M217"/>
    <mergeCell ref="N217:X217"/>
    <mergeCell ref="B218:C218"/>
    <mergeCell ref="D218:G218"/>
    <mergeCell ref="H218:I218"/>
    <mergeCell ref="K218:M218"/>
    <mergeCell ref="N218:X218"/>
    <mergeCell ref="B323:C323"/>
    <mergeCell ref="D323:G323"/>
    <mergeCell ref="H323:I323"/>
    <mergeCell ref="K323:M323"/>
    <mergeCell ref="N323:X323"/>
    <mergeCell ref="B223:C223"/>
    <mergeCell ref="D223:G223"/>
    <mergeCell ref="H223:I223"/>
    <mergeCell ref="K223:M223"/>
    <mergeCell ref="N223:X223"/>
    <mergeCell ref="D224:G224"/>
    <mergeCell ref="H224:I224"/>
    <mergeCell ref="K224:M224"/>
    <mergeCell ref="N224:X224"/>
    <mergeCell ref="B221:C221"/>
    <mergeCell ref="D221:G221"/>
    <mergeCell ref="H221:I221"/>
    <mergeCell ref="K221:M221"/>
    <mergeCell ref="N221:X221"/>
    <mergeCell ref="B222:C222"/>
    <mergeCell ref="D222:G222"/>
    <mergeCell ref="H222:I222"/>
    <mergeCell ref="K222:M222"/>
    <mergeCell ref="N222:X222"/>
  </mergeCells>
  <dataValidations count="1">
    <dataValidation type="list" allowBlank="1" showInputMessage="1" showErrorMessage="1" sqref="B44:R44">
      <formula1>$B$227:$B$237</formula1>
    </dataValidation>
  </dataValidations>
  <printOptions horizontalCentered="1"/>
  <pageMargins left="0.15748031496062992" right="0" top="0" bottom="0.11811023622047245" header="0.39370078740157483" footer="0"/>
  <pageSetup paperSize="9" scale="87" orientation="portrait" horizontalDpi="4294967293" r:id="rId1"/>
  <headerFooter alignWithMargins="0">
    <oddFooter>&amp;R&amp;P / &amp;N</oddFooter>
  </headerFooter>
  <rowBreaks count="3" manualBreakCount="3">
    <brk id="67" max="23" man="1"/>
    <brk id="115" max="23" man="1"/>
    <brk id="170" max="23" man="1"/>
  </rowBreaks>
  <drawing r:id="rId2"/>
  <legacyDrawing r:id="rId3"/>
</worksheet>
</file>

<file path=xl/worksheets/sheet2.xml><?xml version="1.0" encoding="utf-8"?>
<worksheet xmlns="http://schemas.openxmlformats.org/spreadsheetml/2006/main" xmlns:r="http://schemas.openxmlformats.org/officeDocument/2006/relationships">
  <dimension ref="A1:AW271"/>
  <sheetViews>
    <sheetView workbookViewId="0">
      <selection activeCell="B38" sqref="B38:J38"/>
    </sheetView>
  </sheetViews>
  <sheetFormatPr defaultColWidth="9.140625" defaultRowHeight="15"/>
  <cols>
    <col min="1" max="1" width="3.42578125" style="205" customWidth="1"/>
    <col min="2" max="2" width="2.7109375" style="1" customWidth="1"/>
    <col min="3" max="3" width="12.7109375" style="1" customWidth="1"/>
    <col min="4" max="4" width="2" style="1" customWidth="1"/>
    <col min="5" max="5" width="5.42578125" style="1" customWidth="1"/>
    <col min="6" max="6" width="3.85546875" style="1" customWidth="1"/>
    <col min="7" max="7" width="2.5703125" style="1" customWidth="1"/>
    <col min="8" max="8" width="4.710937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3.85546875" style="1" customWidth="1"/>
    <col min="15" max="15" width="8.5703125" style="1" customWidth="1"/>
    <col min="16" max="16" width="4.5703125" style="1" customWidth="1"/>
    <col min="17" max="17" width="8.5703125" style="205" customWidth="1"/>
    <col min="18" max="18" width="5.85546875" style="1" customWidth="1"/>
    <col min="19" max="19" width="5.5703125" style="1" customWidth="1"/>
    <col min="20" max="20" width="3.28515625" style="1" customWidth="1"/>
    <col min="21" max="21" width="2.5703125" style="205" customWidth="1"/>
    <col min="22" max="22" width="1.85546875" style="205" customWidth="1"/>
    <col min="23" max="23" width="7.5703125" style="205" customWidth="1"/>
    <col min="24" max="24" width="6.7109375" style="47" customWidth="1"/>
    <col min="25" max="25" width="4.28515625" style="17" customWidth="1"/>
    <col min="26" max="27" width="12.7109375" style="30" hidden="1" customWidth="1"/>
    <col min="28" max="30" width="9.140625" style="1" hidden="1" customWidth="1"/>
    <col min="31" max="31" width="2.7109375" style="1" hidden="1" customWidth="1"/>
    <col min="32" max="32" width="14.5703125" style="1" hidden="1" customWidth="1"/>
    <col min="33" max="33" width="14.28515625" style="1" hidden="1" customWidth="1"/>
    <col min="34" max="36" width="9.140625" style="1" hidden="1" customWidth="1"/>
    <col min="37" max="37" width="2.7109375" style="1" hidden="1" customWidth="1"/>
    <col min="38" max="40" width="9.140625" style="1" hidden="1" customWidth="1"/>
    <col min="41" max="41" width="0.140625" style="1" customWidth="1"/>
    <col min="42" max="42" width="9.140625" style="1" customWidth="1"/>
    <col min="43" max="43" width="11" style="1" customWidth="1"/>
    <col min="44" max="49" width="9.140625" style="1" customWidth="1"/>
    <col min="50" max="16384" width="9.140625" style="1"/>
  </cols>
  <sheetData>
    <row r="1" spans="1:41">
      <c r="A1" s="68"/>
      <c r="B1" s="69"/>
      <c r="C1" s="69"/>
      <c r="D1" s="69"/>
      <c r="E1" s="69"/>
      <c r="F1" s="69"/>
      <c r="G1" s="69"/>
      <c r="H1" s="70"/>
      <c r="I1" s="70"/>
      <c r="J1" s="70"/>
      <c r="K1" s="70"/>
      <c r="L1" s="70"/>
      <c r="M1" s="70"/>
      <c r="N1" s="70"/>
      <c r="O1" s="70"/>
      <c r="P1" s="70"/>
      <c r="Q1" s="70"/>
      <c r="R1" s="69"/>
      <c r="S1" s="69"/>
      <c r="T1" s="69"/>
      <c r="U1" s="68"/>
      <c r="V1" s="68"/>
      <c r="W1" s="68"/>
      <c r="X1" s="71"/>
      <c r="Y1" s="39"/>
      <c r="Z1" s="37"/>
    </row>
    <row r="2" spans="1:41" ht="15.75">
      <c r="A2" s="148" t="s">
        <v>28</v>
      </c>
      <c r="B2" s="140" t="s">
        <v>21</v>
      </c>
      <c r="X2" s="84"/>
      <c r="Y2" s="39"/>
      <c r="Z2" s="86"/>
      <c r="AA2" s="87"/>
      <c r="AB2" s="88"/>
      <c r="AC2" s="88"/>
      <c r="AD2" s="88"/>
      <c r="AE2" s="88"/>
      <c r="AF2" s="88"/>
      <c r="AG2" s="88"/>
      <c r="AH2" s="88"/>
      <c r="AI2" s="88"/>
      <c r="AJ2" s="88"/>
      <c r="AK2" s="88"/>
      <c r="AL2" s="88"/>
      <c r="AM2" s="88"/>
      <c r="AN2" s="88"/>
      <c r="AO2" s="88"/>
    </row>
    <row r="3" spans="1:41">
      <c r="B3" s="483" t="s">
        <v>7</v>
      </c>
      <c r="C3" s="483"/>
      <c r="D3" s="483"/>
      <c r="E3" s="483"/>
      <c r="F3" s="483"/>
      <c r="G3" s="483"/>
      <c r="H3" s="483"/>
      <c r="I3" s="483"/>
      <c r="J3" s="483"/>
      <c r="K3" s="483" t="s">
        <v>2</v>
      </c>
      <c r="L3" s="483"/>
      <c r="M3" s="483"/>
      <c r="N3" s="483"/>
      <c r="O3" s="483" t="s">
        <v>3</v>
      </c>
      <c r="P3" s="483"/>
      <c r="Q3" s="483" t="s">
        <v>54</v>
      </c>
      <c r="R3" s="483"/>
      <c r="S3" s="483"/>
      <c r="T3" s="483"/>
      <c r="U3" s="483"/>
      <c r="V3" s="483"/>
      <c r="W3" s="483"/>
      <c r="X3" s="483"/>
      <c r="Z3" s="87"/>
      <c r="AA3" s="87">
        <v>41274</v>
      </c>
      <c r="AB3" s="88"/>
      <c r="AC3" s="88"/>
      <c r="AD3" s="88"/>
      <c r="AE3" s="88"/>
      <c r="AF3" s="87">
        <v>41275</v>
      </c>
      <c r="AG3" s="87"/>
      <c r="AH3" s="88"/>
      <c r="AI3" s="88"/>
      <c r="AJ3" s="88"/>
      <c r="AK3" s="88"/>
      <c r="AL3" s="425" t="s">
        <v>160</v>
      </c>
      <c r="AM3" s="425"/>
      <c r="AN3" s="425"/>
      <c r="AO3" s="88"/>
    </row>
    <row r="4" spans="1:41">
      <c r="A4" s="192">
        <v>1</v>
      </c>
      <c r="B4" s="484"/>
      <c r="C4" s="484"/>
      <c r="D4" s="484"/>
      <c r="E4" s="484"/>
      <c r="F4" s="484"/>
      <c r="G4" s="484"/>
      <c r="H4" s="484"/>
      <c r="I4" s="484"/>
      <c r="J4" s="484"/>
      <c r="K4" s="485"/>
      <c r="L4" s="485"/>
      <c r="M4" s="486"/>
      <c r="N4" s="486"/>
      <c r="O4" s="485"/>
      <c r="P4" s="486"/>
      <c r="Q4" s="487"/>
      <c r="R4" s="487"/>
      <c r="S4" s="487"/>
      <c r="T4" s="487"/>
      <c r="U4" s="487"/>
      <c r="V4" s="487"/>
      <c r="W4" s="487"/>
      <c r="X4" s="487"/>
      <c r="Z4" s="87"/>
      <c r="AA4" s="87"/>
      <c r="AB4" s="193">
        <f>IF(K4="",0,+IF(OR(ISBLANK(K4),ISBLANK(O4),K4&gt;O4),"",IF(AND(YEAR(K4)=YEAR(O4),MONTH(K4)=MONTH(O4)),0,FLOOR((IF(IF(DAY(K4)=1, K4,DATE(YEAR(K4),MONTH(K4)+1,1))&lt;IF(O4= DATE(YEAR(O4),MONTH(O4)+1,DAY(0)), O4, DATE(YEAR(O4), MONTH(O4),1)),DATEDIF(IF(DAY(K4)=1, K4,DATE(YEAR(K4),MONTH(K4)+1,1)),IF(O4= DATE(YEAR(O4),MONTH(O4)+1,DAY(0)), O4+1, DATE(YEAR(O4), MONTH(O4),1)),"M"),0) + FLOOR((DATEDIF(K4,IF(DAY(K4)=1,K4,DATE(YEAR(K4),MONTH(K4)+1,1)),"D") + DATEDIF(IF(O4=DATE(YEAR(O4),MONTH(O4)+1,DAY(0)),O4,DATE(YEAR(O4), MONTH(O4),0)),O4,"D"))/30,1))/12,1))))</f>
        <v>0</v>
      </c>
      <c r="AC4" s="194">
        <f>IF(K4="",0,+IF(OR(ISBLANK(K4),ISBLANK(O4),ISBLANK(O4),K4&gt;O4),"",IF(AND(YEAR(K4)=YEAR(O4), MONTH(K4)=MONTH(O4),NOT(AND(DAY(K4)=1,O4=DATE(YEAR(O4),MONTH(O4+1),DAY(0))))),0,MOD(IF(IF(DAY(K4)=1, K4,DATE(YEAR(K4),MONTH(K4)+1,1))&lt;IF(O4= DATE(YEAR(O4),MONTH(O4)+1,DAY(0)), O4, DATE(YEAR(O4), MONTH(O4),1)),DATEDIF(IF(DAY(K4)=1, K4,DATE(YEAR(K4),MONTH(K4)+1,1)),IF(O4= DATE(YEAR(O4),MONTH(O4)+1,DAY(0)), O4+1, DATE(YEAR(O4), MONTH(O4),1)),"M"),0) + FLOOR((DATEDIF(K4,IF(DAY(K4)=1,K4,DATE(YEAR(K4),MONTH(K4)+1,1)),"D") + DATEDIF(IF(O4=DATE(YEAR(O4),MONTH(O4)+1,DAY(0)),O4,DATE(YEAR(O4), MONTH(O4),0)),O4,"D"))/30,1),12))))</f>
        <v>0</v>
      </c>
      <c r="AD4" s="193">
        <f>IF(K4="",0,+IF(OR(ISBLANK(K4),ISBLANK(O4),ISBLANK(O4),K4&gt;O4),"",IF(AND(YEAR(K4)=YEAR(O4), MONTH(K4)=MONTH(O4),NOT(AND(DAY(K4)=1,O4=DATE(YEAR(O4),MONTH(O4+1),DAY(0))))),DATEDIF(K4,O4,"D")+1, MOD(DATEDIF(K4,IF(DAY(K4)=1,K4,DATE(YEAR(K4),MONTH(K4)+1,1)),"D") + DATEDIF(IF(O4=DATE(YEAR(O4),MONTH(O4)+1,DAY(0)),O4,DATE(YEAR(O4), MONTH(O4),0)),O4,"D"),30))))</f>
        <v>0</v>
      </c>
      <c r="AE4" s="88"/>
      <c r="AF4" s="87" t="e">
        <f>IF(#REF!="","",+IF(AND(YEAR(#REF!)&lt;2013,YEAR(#REF!)&lt;2013),"",IF(AND(YEAR(#REF!)&lt;2013,YEAR(#REF!)&gt;2012),#REF!,IF(AND(YEAR(#REF!)&gt;2012,YEAR(#REF!)&gt;2012),#REF!,""))))</f>
        <v>#REF!</v>
      </c>
      <c r="AG4" s="87" t="e">
        <f>IF(#REF!="","",+IF(YEAR(#REF!)&lt;2013,"",#REF!))</f>
        <v>#REF!</v>
      </c>
      <c r="AH4" s="195" t="e">
        <f>IF(AF4="",0,+IF(OR(ISBLANK(AF4),ISBLANK(AG4),AF4&gt;AG4),"",IF(AND(YEAR(AF4)=YEAR(AG4),MONTH(AF4)=MONTH(AG4)),0,FLOOR((IF(IF(DAY(AF4)=1, AF4,DATE(YEAR(AF4),MONTH(AF4)+1,1))&lt;IF(AG4= DATE(YEAR(AG4),MONTH(AG4)+1,DAY(0)), AG4, DATE(YEAR(AG4), MONTH(AG4),1)),DATEDIF(IF(DAY(AF4)=1, AF4,DATE(YEAR(AF4),MONTH(AF4)+1,1)),IF(AG4= DATE(YEAR(AG4),MONTH(AG4)+1,DAY(0)), AG4+1, DATE(YEAR(AG4), MONTH(AG4),1)),"M"),0) + FLOOR((DATEDIF(AF4,IF(DAY(AF4)=1,AF4,DATE(YEAR(AF4),MONTH(AF4)+1,1)),"D") + DATEDIF(IF(AG4=DATE(YEAR(AG4),MONTH(AG4)+1,DAY(0)),AG4,DATE(YEAR(AG4), MONTH(AG4),0)),AG4,"D"))/30,1))/12,1))))</f>
        <v>#REF!</v>
      </c>
      <c r="AI4" s="196" t="e">
        <f>IF(AF4="",0,+IF(OR(ISBLANK(AF4),ISBLANK(AG4),ISBLANK(AG4),AF4&gt;AG4),"",IF(AND(YEAR(AF4)=YEAR(AG4), MONTH(AF4)=MONTH(AG4),NOT(AND(DAY(AF4)=1,AG4=DATE(YEAR(AG4),MONTH(AG4+1),DAY(0))))),0,MOD(IF(IF(DAY(AF4)=1, AF4,DATE(YEAR(AF4),MONTH(AF4)+1,1))&lt;IF(AG4= DATE(YEAR(AG4),MONTH(AG4)+1,DAY(0)), AG4, DATE(YEAR(AG4), MONTH(AG4),1)),DATEDIF(IF(DAY(AF4)=1, AF4,DATE(YEAR(AF4),MONTH(AF4)+1,1)),IF(AG4= DATE(YEAR(AG4),MONTH(AG4)+1,DAY(0)), AG4+1, DATE(YEAR(AG4), MONTH(AG4),1)),"M"),0) + FLOOR((DATEDIF(AF4,IF(DAY(AF4)=1,AF4,DATE(YEAR(AF4),MONTH(AF4)+1,1)),"D") + DATEDIF(IF(AG4=DATE(YEAR(AG4),MONTH(AG4)+1,DAY(0)),AG4,DATE(YEAR(AG4), MONTH(AG4),0)),AG4,"D"))/30,1),12))))</f>
        <v>#REF!</v>
      </c>
      <c r="AJ4" s="197" t="e">
        <f>IF(AF4="",0,+IF(OR(ISBLANK(AF4),ISBLANK(AG4),ISBLANK(AG4),AF4&gt;AG4),"",IF(AND(YEAR(AF4)=YEAR(AG4), MONTH(AF4)=MONTH(AG4),NOT(AND(DAY(AF4)=1,AG4=DATE(YEAR(AG4),MONTH(AG4+1),DAY(0))))),DATEDIF(AF4,AG4,"D")+1, MOD(DATEDIF(AF4,IF(DAY(AF4)=1,AF4,DATE(YEAR(AF4),MONTH(AF4)+1,1)),"D") + DATEDIF(IF(AG4=DATE(YEAR(AG4),MONTH(AG4)+1,DAY(0)),AG4,DATE(YEAR(AG4), MONTH(AG4),0)),AG4,"D"),30))))</f>
        <v>#REF!</v>
      </c>
      <c r="AK4" s="88"/>
      <c r="AL4" s="193">
        <f>IF(O4="",0,+IF(OR(ISBLANK(O4),ISBLANK(K5),O4&gt;K5),"",IF(AND(YEAR(O4)=YEAR(K5),MONTH(O4)=MONTH(K5)),0,FLOOR((IF(IF(DAY(O4)=1, O4,DATE(YEAR(O4),MONTH(O4)+1,1))&lt;IF(K5= DATE(YEAR(K5),MONTH(K5)+1,DAY(0)), K5, DATE(YEAR(K5), MONTH(K5),1)),DATEDIF(IF(DAY(O4)=1, O4,DATE(YEAR(O4),MONTH(O4)+1,1)),IF(K5= DATE(YEAR(K5),MONTH(K5)+1,DAY(0)), K5+1, DATE(YEAR(K5), MONTH(K5),1)),"M"),0) + FLOOR((DATEDIF(O4,IF(DAY(O4)=1,O4,DATE(YEAR(O4),MONTH(O4)+1,1)),"D") + DATEDIF(IF(K5=DATE(YEAR(K5),MONTH(K5)+1,DAY(0)),K5,DATE(YEAR(K5), MONTH(K5),0)),K5,"D"))/30,1))/12,1))))</f>
        <v>0</v>
      </c>
      <c r="AM4" s="194">
        <f>IF(O4="",0,+IF(OR(ISBLANK(O4),ISBLANK(K5),ISBLANK(K5),O4&gt;K5),"",IF(AND(YEAR(O4)=YEAR(K5), MONTH(O4)=MONTH(K5),NOT(AND(DAY(O4)=1,K5=DATE(YEAR(K5),MONTH(K5+1),DAY(0))))),0,MOD(IF(IF(DAY(O4)=1, O4,DATE(YEAR(O4),MONTH(O4)+1,1))&lt;IF(K5= DATE(YEAR(K5),MONTH(K5)+1,DAY(0)), K5, DATE(YEAR(K5), MONTH(K5),1)),DATEDIF(IF(DAY(O4)=1, O4,DATE(YEAR(O4),MONTH(O4)+1,1)),IF(K5= DATE(YEAR(K5),MONTH(K5)+1,DAY(0)), K5+1, DATE(YEAR(K5), MONTH(K5),1)),"M"),0) + FLOOR((DATEDIF(O4,IF(DAY(O4)=1,O4,DATE(YEAR(O4),MONTH(O4)+1,1)),"D") + DATEDIF(IF(K5=DATE(YEAR(K5),MONTH(K5)+1,DAY(0)),K5,DATE(YEAR(K5), MONTH(K5),0)),K5,"D"))/30,1),12))))</f>
        <v>0</v>
      </c>
      <c r="AN4" s="193">
        <f>IF(O4="",0,+IF(OR(ISBLANK(O4),ISBLANK(K5),ISBLANK(K5),O4&gt;K5),"",IF(AND(YEAR(O4)=YEAR(K5), MONTH(O4)=MONTH(K5),NOT(AND(DAY(O4)=1,K5=DATE(YEAR(K5),MONTH(K5+1),DAY(0))))),DATEDIF(O4,K5,"D")+1, MOD(DATEDIF(O4,IF(DAY(O4)=1,O4,DATE(YEAR(O4),MONTH(O4)+1,1)),"D") + DATEDIF(IF(K5=DATE(YEAR(K5),MONTH(K5)+1,DAY(0)),K5,DATE(YEAR(K5), MONTH(K5),0)),K5,"D"),30))))</f>
        <v>0</v>
      </c>
      <c r="AO4" s="88"/>
    </row>
    <row r="5" spans="1:41">
      <c r="A5" s="192">
        <v>2</v>
      </c>
      <c r="B5" s="474"/>
      <c r="C5" s="474"/>
      <c r="D5" s="474"/>
      <c r="E5" s="474"/>
      <c r="F5" s="474"/>
      <c r="G5" s="474"/>
      <c r="H5" s="474"/>
      <c r="I5" s="474"/>
      <c r="J5" s="474"/>
      <c r="K5" s="475"/>
      <c r="L5" s="475"/>
      <c r="M5" s="475"/>
      <c r="N5" s="475"/>
      <c r="O5" s="477"/>
      <c r="P5" s="477"/>
      <c r="Q5" s="480"/>
      <c r="R5" s="481"/>
      <c r="S5" s="481"/>
      <c r="T5" s="481"/>
      <c r="U5" s="481"/>
      <c r="V5" s="481"/>
      <c r="W5" s="481"/>
      <c r="X5" s="482"/>
      <c r="Z5" s="87"/>
      <c r="AA5" s="87"/>
      <c r="AB5" s="193">
        <f t="shared" ref="AB5:AB12" si="0">IF(K5="",0,+IF(OR(ISBLANK(K5),ISBLANK(O5),K5&gt;O5),"",IF(AND(YEAR(K5)=YEAR(O5),MONTH(K5)=MONTH(O5)),0,FLOOR((IF(IF(DAY(K5)=1, K5,DATE(YEAR(K5),MONTH(K5)+1,1))&lt;IF(O5= DATE(YEAR(O5),MONTH(O5)+1,DAY(0)), O5, DATE(YEAR(O5), MONTH(O5),1)),DATEDIF(IF(DAY(K5)=1, K5,DATE(YEAR(K5),MONTH(K5)+1,1)),IF(O5= DATE(YEAR(O5),MONTH(O5)+1,DAY(0)), O5+1, DATE(YEAR(O5), MONTH(O5),1)),"M"),0) + FLOOR((DATEDIF(K5,IF(DAY(K5)=1,K5,DATE(YEAR(K5),MONTH(K5)+1,1)),"D") + DATEDIF(IF(O5=DATE(YEAR(O5),MONTH(O5)+1,DAY(0)),O5,DATE(YEAR(O5), MONTH(O5),0)),O5,"D"))/30,1))/12,1))))</f>
        <v>0</v>
      </c>
      <c r="AC5" s="194">
        <f t="shared" ref="AC5:AC12" si="1">IF(K5="",0,+IF(OR(ISBLANK(K5),ISBLANK(O5),ISBLANK(O5),K5&gt;O5),"",IF(AND(YEAR(K5)=YEAR(O5), MONTH(K5)=MONTH(O5),NOT(AND(DAY(K5)=1,O5=DATE(YEAR(O5),MONTH(O5+1),DAY(0))))),0,MOD(IF(IF(DAY(K5)=1, K5,DATE(YEAR(K5),MONTH(K5)+1,1))&lt;IF(O5= DATE(YEAR(O5),MONTH(O5)+1,DAY(0)), O5, DATE(YEAR(O5), MONTH(O5),1)),DATEDIF(IF(DAY(K5)=1, K5,DATE(YEAR(K5),MONTH(K5)+1,1)),IF(O5= DATE(YEAR(O5),MONTH(O5)+1,DAY(0)), O5+1, DATE(YEAR(O5), MONTH(O5),1)),"M"),0) + FLOOR((DATEDIF(K5,IF(DAY(K5)=1,K5,DATE(YEAR(K5),MONTH(K5)+1,1)),"D") + DATEDIF(IF(O5=DATE(YEAR(O5),MONTH(O5)+1,DAY(0)),O5,DATE(YEAR(O5), MONTH(O5),0)),O5,"D"))/30,1),12))))</f>
        <v>0</v>
      </c>
      <c r="AD5" s="193">
        <f t="shared" ref="AD5:AD12" si="2">IF(K5="",0,+IF(OR(ISBLANK(K5),ISBLANK(O5),ISBLANK(O5),K5&gt;O5),"",IF(AND(YEAR(K5)=YEAR(O5), MONTH(K5)=MONTH(O5),NOT(AND(DAY(K5)=1,O5=DATE(YEAR(O5),MONTH(O5+1),DAY(0))))),DATEDIF(K5,O5,"D")+1, MOD(DATEDIF(K5,IF(DAY(K5)=1,K5,DATE(YEAR(K5),MONTH(K5)+1,1)),"D") + DATEDIF(IF(O5=DATE(YEAR(O5),MONTH(O5)+1,DAY(0)),O5,DATE(YEAR(O5), MONTH(O5),0)),O5,"D"),30))))</f>
        <v>0</v>
      </c>
      <c r="AE5" s="88"/>
      <c r="AF5" s="88"/>
      <c r="AG5" s="88"/>
      <c r="AH5" s="88"/>
      <c r="AI5" s="88"/>
      <c r="AJ5" s="88"/>
      <c r="AK5" s="88"/>
      <c r="AL5" s="193">
        <f t="shared" ref="AL5:AL11" si="3">IF(O5="",0,+IF(OR(ISBLANK(O5),ISBLANK(K6),O5&gt;K6),"",IF(AND(YEAR(O5)=YEAR(K6),MONTH(O5)=MONTH(K6)),0,FLOOR((IF(IF(DAY(O5)=1, O5,DATE(YEAR(O5),MONTH(O5)+1,1))&lt;IF(K6= DATE(YEAR(K6),MONTH(K6)+1,DAY(0)), K6, DATE(YEAR(K6), MONTH(K6),1)),DATEDIF(IF(DAY(O5)=1, O5,DATE(YEAR(O5),MONTH(O5)+1,1)),IF(K6= DATE(YEAR(K6),MONTH(K6)+1,DAY(0)), K6+1, DATE(YEAR(K6), MONTH(K6),1)),"M"),0) + FLOOR((DATEDIF(O5,IF(DAY(O5)=1,O5,DATE(YEAR(O5),MONTH(O5)+1,1)),"D") + DATEDIF(IF(K6=DATE(YEAR(K6),MONTH(K6)+1,DAY(0)),K6,DATE(YEAR(K6), MONTH(K6),0)),K6,"D"))/30,1))/12,1))))</f>
        <v>0</v>
      </c>
      <c r="AM5" s="194">
        <f t="shared" ref="AM5:AM60" si="4">IF(O5="",0,+IF(OR(ISBLANK(O5),ISBLANK(K6),ISBLANK(K6),O5&gt;K6),"",IF(AND(YEAR(O5)=YEAR(K6), MONTH(O5)=MONTH(K6),NOT(AND(DAY(O5)=1,K6=DATE(YEAR(K6),MONTH(K6+1),DAY(0))))),0,MOD(IF(IF(DAY(O5)=1, O5,DATE(YEAR(O5),MONTH(O5)+1,1))&lt;IF(K6= DATE(YEAR(K6),MONTH(K6)+1,DAY(0)), K6, DATE(YEAR(K6), MONTH(K6),1)),DATEDIF(IF(DAY(O5)=1, O5,DATE(YEAR(O5),MONTH(O5)+1,1)),IF(K6= DATE(YEAR(K6),MONTH(K6)+1,DAY(0)), K6+1, DATE(YEAR(K6), MONTH(K6),1)),"M"),0) + FLOOR((DATEDIF(O5,IF(DAY(O5)=1,O5,DATE(YEAR(O5),MONTH(O5)+1,1)),"D") + DATEDIF(IF(K6=DATE(YEAR(K6),MONTH(K6)+1,DAY(0)),K6,DATE(YEAR(K6), MONTH(K6),0)),K6,"D"))/30,1),12))))</f>
        <v>0</v>
      </c>
      <c r="AN5" s="193">
        <f t="shared" ref="AN5:AN60" si="5">IF(O5="",0,+IF(OR(ISBLANK(O5),ISBLANK(K6),ISBLANK(K6),O5&gt;K6),"",IF(AND(YEAR(O5)=YEAR(K6), MONTH(O5)=MONTH(K6),NOT(AND(DAY(O5)=1,K6=DATE(YEAR(K6),MONTH(K6+1),DAY(0))))),DATEDIF(O5,K6,"D")+1, MOD(DATEDIF(O5,IF(DAY(O5)=1,O5,DATE(YEAR(O5),MONTH(O5)+1,1)),"D") + DATEDIF(IF(K6=DATE(YEAR(K6),MONTH(K6)+1,DAY(0)),K6,DATE(YEAR(K6), MONTH(K6),0)),K6,"D"),30))))</f>
        <v>0</v>
      </c>
      <c r="AO5" s="88"/>
    </row>
    <row r="6" spans="1:41">
      <c r="A6" s="192">
        <v>3</v>
      </c>
      <c r="B6" s="474"/>
      <c r="C6" s="474"/>
      <c r="D6" s="474"/>
      <c r="E6" s="474"/>
      <c r="F6" s="474"/>
      <c r="G6" s="474"/>
      <c r="H6" s="474"/>
      <c r="I6" s="474"/>
      <c r="J6" s="474"/>
      <c r="K6" s="475"/>
      <c r="L6" s="475"/>
      <c r="M6" s="475"/>
      <c r="N6" s="475"/>
      <c r="O6" s="477"/>
      <c r="P6" s="477"/>
      <c r="Q6" s="480"/>
      <c r="R6" s="481"/>
      <c r="S6" s="481"/>
      <c r="T6" s="481"/>
      <c r="U6" s="481"/>
      <c r="V6" s="481"/>
      <c r="W6" s="481"/>
      <c r="X6" s="482"/>
      <c r="Z6" s="87"/>
      <c r="AA6" s="87"/>
      <c r="AB6" s="193">
        <f t="shared" si="0"/>
        <v>0</v>
      </c>
      <c r="AC6" s="194">
        <f t="shared" si="1"/>
        <v>0</v>
      </c>
      <c r="AD6" s="193">
        <f t="shared" si="2"/>
        <v>0</v>
      </c>
      <c r="AE6" s="88"/>
      <c r="AF6" s="88"/>
      <c r="AG6" s="88"/>
      <c r="AH6" s="88"/>
      <c r="AI6" s="88"/>
      <c r="AJ6" s="88"/>
      <c r="AK6" s="88"/>
      <c r="AL6" s="193">
        <f t="shared" si="3"/>
        <v>0</v>
      </c>
      <c r="AM6" s="194">
        <f t="shared" si="4"/>
        <v>0</v>
      </c>
      <c r="AN6" s="193">
        <f t="shared" si="5"/>
        <v>0</v>
      </c>
      <c r="AO6" s="88"/>
    </row>
    <row r="7" spans="1:41">
      <c r="A7" s="192">
        <v>4</v>
      </c>
      <c r="B7" s="474"/>
      <c r="C7" s="474"/>
      <c r="D7" s="474"/>
      <c r="E7" s="474"/>
      <c r="F7" s="474"/>
      <c r="G7" s="474"/>
      <c r="H7" s="474"/>
      <c r="I7" s="474"/>
      <c r="J7" s="474"/>
      <c r="K7" s="475"/>
      <c r="L7" s="476"/>
      <c r="M7" s="476"/>
      <c r="N7" s="476"/>
      <c r="O7" s="477"/>
      <c r="P7" s="478"/>
      <c r="Q7" s="418"/>
      <c r="R7" s="418"/>
      <c r="S7" s="418"/>
      <c r="T7" s="418"/>
      <c r="U7" s="418"/>
      <c r="V7" s="418"/>
      <c r="W7" s="418"/>
      <c r="X7" s="418"/>
      <c r="Z7" s="87"/>
      <c r="AA7" s="87"/>
      <c r="AB7" s="193">
        <f t="shared" si="0"/>
        <v>0</v>
      </c>
      <c r="AC7" s="194">
        <f t="shared" si="1"/>
        <v>0</v>
      </c>
      <c r="AD7" s="193">
        <f t="shared" si="2"/>
        <v>0</v>
      </c>
      <c r="AE7" s="88"/>
      <c r="AF7" s="88"/>
      <c r="AG7" s="88"/>
      <c r="AH7" s="88"/>
      <c r="AI7" s="88"/>
      <c r="AJ7" s="88"/>
      <c r="AK7" s="88"/>
      <c r="AL7" s="193">
        <f t="shared" si="3"/>
        <v>0</v>
      </c>
      <c r="AM7" s="194">
        <f t="shared" si="4"/>
        <v>0</v>
      </c>
      <c r="AN7" s="193">
        <f t="shared" si="5"/>
        <v>0</v>
      </c>
      <c r="AO7" s="88"/>
    </row>
    <row r="8" spans="1:41">
      <c r="A8" s="192">
        <v>5</v>
      </c>
      <c r="B8" s="474"/>
      <c r="C8" s="474"/>
      <c r="D8" s="474"/>
      <c r="E8" s="474"/>
      <c r="F8" s="474"/>
      <c r="G8" s="474"/>
      <c r="H8" s="474"/>
      <c r="I8" s="474"/>
      <c r="J8" s="474"/>
      <c r="K8" s="475"/>
      <c r="L8" s="476"/>
      <c r="M8" s="476"/>
      <c r="N8" s="476"/>
      <c r="O8" s="477"/>
      <c r="P8" s="478"/>
      <c r="Q8" s="418"/>
      <c r="R8" s="418"/>
      <c r="S8" s="418"/>
      <c r="T8" s="418"/>
      <c r="U8" s="418"/>
      <c r="V8" s="418"/>
      <c r="W8" s="418"/>
      <c r="X8" s="418"/>
      <c r="Z8" s="87"/>
      <c r="AA8" s="87"/>
      <c r="AB8" s="193">
        <f t="shared" si="0"/>
        <v>0</v>
      </c>
      <c r="AC8" s="194">
        <f t="shared" si="1"/>
        <v>0</v>
      </c>
      <c r="AD8" s="193">
        <f t="shared" si="2"/>
        <v>0</v>
      </c>
      <c r="AE8" s="88"/>
      <c r="AF8" s="88"/>
      <c r="AG8" s="88"/>
      <c r="AH8" s="88"/>
      <c r="AI8" s="88"/>
      <c r="AJ8" s="88"/>
      <c r="AK8" s="88"/>
      <c r="AL8" s="193">
        <f t="shared" si="3"/>
        <v>0</v>
      </c>
      <c r="AM8" s="194">
        <f t="shared" si="4"/>
        <v>0</v>
      </c>
      <c r="AN8" s="193">
        <f t="shared" si="5"/>
        <v>0</v>
      </c>
      <c r="AO8" s="88"/>
    </row>
    <row r="9" spans="1:41">
      <c r="A9" s="192">
        <v>6</v>
      </c>
      <c r="B9" s="474"/>
      <c r="C9" s="474"/>
      <c r="D9" s="474"/>
      <c r="E9" s="474"/>
      <c r="F9" s="474"/>
      <c r="G9" s="474"/>
      <c r="H9" s="474"/>
      <c r="I9" s="474"/>
      <c r="J9" s="474"/>
      <c r="K9" s="475"/>
      <c r="L9" s="476"/>
      <c r="M9" s="476"/>
      <c r="N9" s="476"/>
      <c r="O9" s="477"/>
      <c r="P9" s="478"/>
      <c r="Q9" s="418"/>
      <c r="R9" s="418"/>
      <c r="S9" s="418"/>
      <c r="T9" s="418"/>
      <c r="U9" s="418"/>
      <c r="V9" s="418"/>
      <c r="W9" s="418"/>
      <c r="X9" s="418"/>
      <c r="Z9" s="87"/>
      <c r="AA9" s="87"/>
      <c r="AB9" s="193">
        <f t="shared" si="0"/>
        <v>0</v>
      </c>
      <c r="AC9" s="194">
        <f t="shared" si="1"/>
        <v>0</v>
      </c>
      <c r="AD9" s="193">
        <f t="shared" si="2"/>
        <v>0</v>
      </c>
      <c r="AE9" s="88"/>
      <c r="AF9" s="88"/>
      <c r="AG9" s="88"/>
      <c r="AH9" s="88"/>
      <c r="AI9" s="88"/>
      <c r="AJ9" s="88"/>
      <c r="AK9" s="88"/>
      <c r="AL9" s="193">
        <f t="shared" si="3"/>
        <v>0</v>
      </c>
      <c r="AM9" s="194">
        <f t="shared" si="4"/>
        <v>0</v>
      </c>
      <c r="AN9" s="193">
        <f t="shared" si="5"/>
        <v>0</v>
      </c>
      <c r="AO9" s="88"/>
    </row>
    <row r="10" spans="1:41">
      <c r="A10" s="192">
        <v>7</v>
      </c>
      <c r="B10" s="474"/>
      <c r="C10" s="474"/>
      <c r="D10" s="474"/>
      <c r="E10" s="474"/>
      <c r="F10" s="474"/>
      <c r="G10" s="474"/>
      <c r="H10" s="474"/>
      <c r="I10" s="474"/>
      <c r="J10" s="474"/>
      <c r="K10" s="475"/>
      <c r="L10" s="476"/>
      <c r="M10" s="476"/>
      <c r="N10" s="476"/>
      <c r="O10" s="477"/>
      <c r="P10" s="478"/>
      <c r="Q10" s="418"/>
      <c r="R10" s="418"/>
      <c r="S10" s="418"/>
      <c r="T10" s="418"/>
      <c r="U10" s="418"/>
      <c r="V10" s="418"/>
      <c r="W10" s="418"/>
      <c r="X10" s="418"/>
      <c r="Z10" s="87"/>
      <c r="AA10" s="87"/>
      <c r="AB10" s="193">
        <f t="shared" si="0"/>
        <v>0</v>
      </c>
      <c r="AC10" s="194">
        <f t="shared" si="1"/>
        <v>0</v>
      </c>
      <c r="AD10" s="193">
        <f t="shared" si="2"/>
        <v>0</v>
      </c>
      <c r="AE10" s="88"/>
      <c r="AF10" s="88"/>
      <c r="AG10" s="88"/>
      <c r="AH10" s="88"/>
      <c r="AI10" s="88"/>
      <c r="AJ10" s="88"/>
      <c r="AK10" s="88"/>
      <c r="AL10" s="193">
        <f t="shared" si="3"/>
        <v>0</v>
      </c>
      <c r="AM10" s="194">
        <f t="shared" si="4"/>
        <v>0</v>
      </c>
      <c r="AN10" s="193">
        <f t="shared" si="5"/>
        <v>0</v>
      </c>
      <c r="AO10" s="88"/>
    </row>
    <row r="11" spans="1:41">
      <c r="A11" s="192">
        <v>8</v>
      </c>
      <c r="B11" s="474"/>
      <c r="C11" s="474"/>
      <c r="D11" s="474"/>
      <c r="E11" s="474"/>
      <c r="F11" s="474"/>
      <c r="G11" s="474"/>
      <c r="H11" s="474"/>
      <c r="I11" s="474"/>
      <c r="J11" s="474"/>
      <c r="K11" s="475"/>
      <c r="L11" s="476"/>
      <c r="M11" s="476"/>
      <c r="N11" s="476"/>
      <c r="O11" s="477"/>
      <c r="P11" s="478"/>
      <c r="Q11" s="418"/>
      <c r="R11" s="418"/>
      <c r="S11" s="418"/>
      <c r="T11" s="418"/>
      <c r="U11" s="418"/>
      <c r="V11" s="418"/>
      <c r="W11" s="418"/>
      <c r="X11" s="418"/>
      <c r="Z11" s="87"/>
      <c r="AA11" s="87"/>
      <c r="AB11" s="193">
        <f t="shared" si="0"/>
        <v>0</v>
      </c>
      <c r="AC11" s="194">
        <f t="shared" si="1"/>
        <v>0</v>
      </c>
      <c r="AD11" s="193">
        <f t="shared" si="2"/>
        <v>0</v>
      </c>
      <c r="AE11" s="88"/>
      <c r="AF11" s="88"/>
      <c r="AG11" s="88"/>
      <c r="AH11" s="88"/>
      <c r="AI11" s="88"/>
      <c r="AJ11" s="88"/>
      <c r="AK11" s="88"/>
      <c r="AL11" s="193">
        <f t="shared" si="3"/>
        <v>0</v>
      </c>
      <c r="AM11" s="194">
        <f t="shared" si="4"/>
        <v>0</v>
      </c>
      <c r="AN11" s="193">
        <f t="shared" si="5"/>
        <v>0</v>
      </c>
      <c r="AO11" s="88"/>
    </row>
    <row r="12" spans="1:41">
      <c r="A12" s="192">
        <v>9</v>
      </c>
      <c r="B12" s="474"/>
      <c r="C12" s="474"/>
      <c r="D12" s="474"/>
      <c r="E12" s="474"/>
      <c r="F12" s="474"/>
      <c r="G12" s="474"/>
      <c r="H12" s="474"/>
      <c r="I12" s="474"/>
      <c r="J12" s="474"/>
      <c r="K12" s="475"/>
      <c r="L12" s="476"/>
      <c r="M12" s="476"/>
      <c r="N12" s="476"/>
      <c r="O12" s="477"/>
      <c r="P12" s="478"/>
      <c r="Q12" s="418"/>
      <c r="R12" s="418"/>
      <c r="S12" s="418"/>
      <c r="T12" s="418"/>
      <c r="U12" s="418"/>
      <c r="V12" s="418"/>
      <c r="W12" s="418"/>
      <c r="X12" s="418"/>
      <c r="Z12" s="87"/>
      <c r="AA12" s="87"/>
      <c r="AB12" s="193">
        <f t="shared" si="0"/>
        <v>0</v>
      </c>
      <c r="AC12" s="194">
        <f t="shared" si="1"/>
        <v>0</v>
      </c>
      <c r="AD12" s="193">
        <f t="shared" si="2"/>
        <v>0</v>
      </c>
      <c r="AE12" s="88"/>
      <c r="AF12" s="88"/>
      <c r="AG12" s="88"/>
      <c r="AH12" s="88"/>
      <c r="AI12" s="88"/>
      <c r="AJ12" s="88"/>
      <c r="AK12" s="88"/>
      <c r="AL12" s="193">
        <f>IF(O12="",0,+IF(OR(ISBLANK(O12),ISBLANK(K13),O12&gt;K13),"",IF(AND(YEAR(O12)=YEAR(K13),MONTH(O12)=MONTH(K13)),0,FLOOR((IF(IF(DAY(O12)=1, O12,DATE(YEAR(O12),MONTH(O12)+1,1))&lt;IF(K13= DATE(YEAR(K13),MONTH(K13)+1,DAY(0)), K13, DATE(YEAR(K13), MONTH(K13),1)),DATEDIF(IF(DAY(O12)=1, O12,DATE(YEAR(O12),MONTH(O12)+1,1)),IF(K13= DATE(YEAR(K13),MONTH(K13)+1,DAY(0)), K13+1, DATE(YEAR(K13), MONTH(K13),1)),"M"),0) + FLOOR((DATEDIF(O12,IF(DAY(O12)=1,O12,DATE(YEAR(O12),MONTH(O12)+1,1)),"D") + DATEDIF(IF(K13=DATE(YEAR(K13),MONTH(K13)+1,DAY(0)),K13,DATE(YEAR(K13), MONTH(K13),0)),K13,"D"))/30,1))/12,1))))</f>
        <v>0</v>
      </c>
      <c r="AM12" s="194">
        <f t="shared" si="4"/>
        <v>0</v>
      </c>
      <c r="AN12" s="193">
        <f t="shared" si="5"/>
        <v>0</v>
      </c>
      <c r="AO12" s="88"/>
    </row>
    <row r="13" spans="1:41" ht="15.75" thickBot="1">
      <c r="A13" s="192">
        <v>10</v>
      </c>
      <c r="B13" s="474"/>
      <c r="C13" s="474"/>
      <c r="D13" s="474"/>
      <c r="E13" s="474"/>
      <c r="F13" s="474"/>
      <c r="G13" s="474"/>
      <c r="H13" s="474"/>
      <c r="I13" s="474"/>
      <c r="J13" s="474"/>
      <c r="K13" s="475"/>
      <c r="L13" s="476"/>
      <c r="M13" s="476"/>
      <c r="N13" s="476"/>
      <c r="O13" s="477"/>
      <c r="P13" s="478"/>
      <c r="Q13" s="418"/>
      <c r="R13" s="418"/>
      <c r="S13" s="418"/>
      <c r="T13" s="418"/>
      <c r="U13" s="418"/>
      <c r="V13" s="418"/>
      <c r="W13" s="418"/>
      <c r="X13" s="418"/>
      <c r="Y13" s="39"/>
      <c r="Z13" s="198" t="e">
        <f>+YEAR(#REF!)</f>
        <v>#REF!</v>
      </c>
      <c r="AA13" s="87"/>
      <c r="AB13" s="199">
        <f>SUM(AB4:AB12) + FLOOR((SUM(AC4:AC12) + FLOOR(SUM(AD4:AD12)/30,1))/12,1)</f>
        <v>0</v>
      </c>
      <c r="AC13" s="200">
        <f>MOD((SUM(AC4:AC12) + FLOOR(SUM(AD4:AD12)/30,1)),12)</f>
        <v>0</v>
      </c>
      <c r="AD13" s="200">
        <f>MOD((SUM(AD1:AD12) + FLOOR(SUM(AE1:AE12)/30,1)),12)</f>
        <v>0</v>
      </c>
      <c r="AE13" s="405"/>
      <c r="AF13" s="405"/>
      <c r="AG13" s="406"/>
      <c r="AH13" s="88"/>
      <c r="AI13" s="88"/>
      <c r="AJ13" s="88"/>
      <c r="AK13" s="88"/>
      <c r="AL13" s="193">
        <f t="shared" ref="AL13:AL34" si="6">IF(O13="",0,+IF(OR(ISBLANK(O13),ISBLANK(K14),O13&gt;K14),"",IF(AND(YEAR(O13)=YEAR(K14),MONTH(O13)=MONTH(K14)),0,FLOOR((IF(IF(DAY(O13)=1, O13,DATE(YEAR(O13),MONTH(O13)+1,1))&lt;IF(K14= DATE(YEAR(K14),MONTH(K14)+1,DAY(0)), K14, DATE(YEAR(K14), MONTH(K14),1)),DATEDIF(IF(DAY(O13)=1, O13,DATE(YEAR(O13),MONTH(O13)+1,1)),IF(K14= DATE(YEAR(K14),MONTH(K14)+1,DAY(0)), K14+1, DATE(YEAR(K14), MONTH(K14),1)),"M"),0) + FLOOR((DATEDIF(O13,IF(DAY(O13)=1,O13,DATE(YEAR(O13),MONTH(O13)+1,1)),"D") + DATEDIF(IF(K14=DATE(YEAR(K14),MONTH(K14)+1,DAY(0)),K14,DATE(YEAR(K14), MONTH(K14),0)),K14,"D"))/30,1))/12,1))))</f>
        <v>0</v>
      </c>
      <c r="AM13" s="194">
        <f t="shared" si="4"/>
        <v>0</v>
      </c>
      <c r="AN13" s="193">
        <f t="shared" si="5"/>
        <v>0</v>
      </c>
      <c r="AO13" s="88"/>
    </row>
    <row r="14" spans="1:41" ht="16.5" thickTop="1">
      <c r="A14" s="192">
        <v>11</v>
      </c>
      <c r="B14" s="474"/>
      <c r="C14" s="474"/>
      <c r="D14" s="474"/>
      <c r="E14" s="474"/>
      <c r="F14" s="474"/>
      <c r="G14" s="474"/>
      <c r="H14" s="474"/>
      <c r="I14" s="474"/>
      <c r="J14" s="474"/>
      <c r="K14" s="475"/>
      <c r="L14" s="476"/>
      <c r="M14" s="476"/>
      <c r="N14" s="476"/>
      <c r="O14" s="477"/>
      <c r="P14" s="478"/>
      <c r="Q14" s="479"/>
      <c r="R14" s="479"/>
      <c r="S14" s="479"/>
      <c r="T14" s="479"/>
      <c r="U14" s="479"/>
      <c r="V14" s="479"/>
      <c r="W14" s="479"/>
      <c r="X14" s="479"/>
      <c r="Y14" s="39"/>
      <c r="Z14" s="198"/>
      <c r="AA14" s="87"/>
      <c r="AB14" s="201"/>
      <c r="AC14" s="202"/>
      <c r="AD14" s="202"/>
      <c r="AE14" s="207"/>
      <c r="AF14" s="207"/>
      <c r="AG14" s="208"/>
      <c r="AH14" s="88"/>
      <c r="AI14" s="88"/>
      <c r="AJ14" s="88"/>
      <c r="AK14" s="88"/>
      <c r="AL14" s="193">
        <f t="shared" si="6"/>
        <v>0</v>
      </c>
      <c r="AM14" s="194">
        <f t="shared" si="4"/>
        <v>0</v>
      </c>
      <c r="AN14" s="193">
        <f t="shared" si="5"/>
        <v>0</v>
      </c>
      <c r="AO14" s="88"/>
    </row>
    <row r="15" spans="1:41">
      <c r="A15" s="192">
        <v>12</v>
      </c>
      <c r="B15" s="474"/>
      <c r="C15" s="474"/>
      <c r="D15" s="474"/>
      <c r="E15" s="474"/>
      <c r="F15" s="474"/>
      <c r="G15" s="474"/>
      <c r="H15" s="474"/>
      <c r="I15" s="474"/>
      <c r="J15" s="474"/>
      <c r="K15" s="475"/>
      <c r="L15" s="476"/>
      <c r="M15" s="476"/>
      <c r="N15" s="476"/>
      <c r="O15" s="477"/>
      <c r="P15" s="478"/>
      <c r="Q15" s="418"/>
      <c r="R15" s="418"/>
      <c r="S15" s="418"/>
      <c r="T15" s="418"/>
      <c r="U15" s="418"/>
      <c r="V15" s="418"/>
      <c r="W15" s="418"/>
      <c r="X15" s="418"/>
      <c r="Y15" s="39"/>
      <c r="Z15" s="198"/>
      <c r="AA15" s="87"/>
      <c r="AB15" s="201"/>
      <c r="AC15" s="202"/>
      <c r="AD15" s="202"/>
      <c r="AE15" s="207"/>
      <c r="AF15" s="207"/>
      <c r="AG15" s="208"/>
      <c r="AH15" s="88"/>
      <c r="AI15" s="88"/>
      <c r="AJ15" s="88"/>
      <c r="AK15" s="88"/>
      <c r="AL15" s="193">
        <f t="shared" si="6"/>
        <v>0</v>
      </c>
      <c r="AM15" s="194">
        <f t="shared" si="4"/>
        <v>0</v>
      </c>
      <c r="AN15" s="193">
        <f t="shared" si="5"/>
        <v>0</v>
      </c>
      <c r="AO15" s="88"/>
    </row>
    <row r="16" spans="1:41">
      <c r="A16" s="192">
        <v>13</v>
      </c>
      <c r="B16" s="474"/>
      <c r="C16" s="474"/>
      <c r="D16" s="474"/>
      <c r="E16" s="474"/>
      <c r="F16" s="474"/>
      <c r="G16" s="474"/>
      <c r="H16" s="474"/>
      <c r="I16" s="474"/>
      <c r="J16" s="474"/>
      <c r="K16" s="475"/>
      <c r="L16" s="476"/>
      <c r="M16" s="476"/>
      <c r="N16" s="476"/>
      <c r="O16" s="477"/>
      <c r="P16" s="478"/>
      <c r="Q16" s="418"/>
      <c r="R16" s="418"/>
      <c r="S16" s="418"/>
      <c r="T16" s="418"/>
      <c r="U16" s="418"/>
      <c r="V16" s="418"/>
      <c r="W16" s="418"/>
      <c r="X16" s="418"/>
      <c r="Y16" s="39"/>
      <c r="Z16" s="198"/>
      <c r="AA16" s="87"/>
      <c r="AB16" s="201"/>
      <c r="AC16" s="202"/>
      <c r="AD16" s="202"/>
      <c r="AE16" s="207"/>
      <c r="AF16" s="207"/>
      <c r="AG16" s="208"/>
      <c r="AH16" s="88"/>
      <c r="AI16" s="88"/>
      <c r="AJ16" s="88"/>
      <c r="AK16" s="88"/>
      <c r="AL16" s="193">
        <f t="shared" si="6"/>
        <v>0</v>
      </c>
      <c r="AM16" s="194">
        <f t="shared" si="4"/>
        <v>0</v>
      </c>
      <c r="AN16" s="193">
        <f t="shared" si="5"/>
        <v>0</v>
      </c>
      <c r="AO16" s="88"/>
    </row>
    <row r="17" spans="1:43">
      <c r="A17" s="192">
        <v>14</v>
      </c>
      <c r="B17" s="474"/>
      <c r="C17" s="474"/>
      <c r="D17" s="474"/>
      <c r="E17" s="474"/>
      <c r="F17" s="474"/>
      <c r="G17" s="474"/>
      <c r="H17" s="474"/>
      <c r="I17" s="474"/>
      <c r="J17" s="474"/>
      <c r="K17" s="475"/>
      <c r="L17" s="476"/>
      <c r="M17" s="476"/>
      <c r="N17" s="476"/>
      <c r="O17" s="477"/>
      <c r="P17" s="478"/>
      <c r="Q17" s="418"/>
      <c r="R17" s="418"/>
      <c r="S17" s="418"/>
      <c r="T17" s="418"/>
      <c r="U17" s="418"/>
      <c r="V17" s="418"/>
      <c r="W17" s="418"/>
      <c r="X17" s="418"/>
      <c r="Y17" s="39"/>
      <c r="Z17" s="198"/>
      <c r="AA17" s="87"/>
      <c r="AB17" s="201"/>
      <c r="AC17" s="202"/>
      <c r="AD17" s="202"/>
      <c r="AE17" s="207"/>
      <c r="AF17" s="207"/>
      <c r="AG17" s="208"/>
      <c r="AH17" s="88"/>
      <c r="AI17" s="88"/>
      <c r="AJ17" s="88"/>
      <c r="AK17" s="88"/>
      <c r="AL17" s="193">
        <f t="shared" si="6"/>
        <v>0</v>
      </c>
      <c r="AM17" s="194">
        <f t="shared" si="4"/>
        <v>0</v>
      </c>
      <c r="AN17" s="193">
        <f t="shared" si="5"/>
        <v>0</v>
      </c>
      <c r="AO17" s="88"/>
    </row>
    <row r="18" spans="1:43">
      <c r="A18" s="192">
        <v>15</v>
      </c>
      <c r="B18" s="474"/>
      <c r="C18" s="474"/>
      <c r="D18" s="474"/>
      <c r="E18" s="474"/>
      <c r="F18" s="474"/>
      <c r="G18" s="474"/>
      <c r="H18" s="474"/>
      <c r="I18" s="474"/>
      <c r="J18" s="474"/>
      <c r="K18" s="475"/>
      <c r="L18" s="476"/>
      <c r="M18" s="476"/>
      <c r="N18" s="476"/>
      <c r="O18" s="477"/>
      <c r="P18" s="478"/>
      <c r="Q18" s="418"/>
      <c r="R18" s="418"/>
      <c r="S18" s="418"/>
      <c r="T18" s="418"/>
      <c r="U18" s="418"/>
      <c r="V18" s="418"/>
      <c r="W18" s="418"/>
      <c r="X18" s="418"/>
      <c r="Y18" s="39"/>
      <c r="Z18" s="198"/>
      <c r="AA18" s="87"/>
      <c r="AB18" s="201"/>
      <c r="AC18" s="202"/>
      <c r="AD18" s="202"/>
      <c r="AE18" s="207"/>
      <c r="AF18" s="207"/>
      <c r="AG18" s="208"/>
      <c r="AH18" s="88"/>
      <c r="AI18" s="88"/>
      <c r="AJ18" s="88"/>
      <c r="AK18" s="88"/>
      <c r="AL18" s="193">
        <f t="shared" si="6"/>
        <v>0</v>
      </c>
      <c r="AM18" s="194">
        <f t="shared" si="4"/>
        <v>0</v>
      </c>
      <c r="AN18" s="193">
        <f t="shared" si="5"/>
        <v>0</v>
      </c>
      <c r="AO18" s="88"/>
      <c r="AQ18" s="30"/>
    </row>
    <row r="19" spans="1:43">
      <c r="A19" s="192">
        <v>16</v>
      </c>
      <c r="B19" s="474"/>
      <c r="C19" s="474"/>
      <c r="D19" s="474"/>
      <c r="E19" s="474"/>
      <c r="F19" s="474"/>
      <c r="G19" s="474"/>
      <c r="H19" s="474"/>
      <c r="I19" s="474"/>
      <c r="J19" s="474"/>
      <c r="K19" s="475"/>
      <c r="L19" s="476"/>
      <c r="M19" s="476"/>
      <c r="N19" s="476"/>
      <c r="O19" s="477"/>
      <c r="P19" s="478"/>
      <c r="Q19" s="418"/>
      <c r="R19" s="418"/>
      <c r="S19" s="418"/>
      <c r="T19" s="418"/>
      <c r="U19" s="418"/>
      <c r="V19" s="418"/>
      <c r="W19" s="418"/>
      <c r="X19" s="418"/>
      <c r="Y19" s="39"/>
      <c r="Z19" s="198"/>
      <c r="AA19" s="87"/>
      <c r="AB19" s="201"/>
      <c r="AC19" s="202"/>
      <c r="AD19" s="202"/>
      <c r="AE19" s="207"/>
      <c r="AF19" s="207"/>
      <c r="AG19" s="208"/>
      <c r="AH19" s="88"/>
      <c r="AI19" s="88"/>
      <c r="AJ19" s="88"/>
      <c r="AK19" s="88"/>
      <c r="AL19" s="193">
        <f t="shared" si="6"/>
        <v>0</v>
      </c>
      <c r="AM19" s="194">
        <f t="shared" si="4"/>
        <v>0</v>
      </c>
      <c r="AN19" s="193">
        <f t="shared" si="5"/>
        <v>0</v>
      </c>
      <c r="AO19" s="88"/>
    </row>
    <row r="20" spans="1:43">
      <c r="A20" s="192">
        <v>17</v>
      </c>
      <c r="B20" s="474"/>
      <c r="C20" s="474"/>
      <c r="D20" s="474"/>
      <c r="E20" s="474"/>
      <c r="F20" s="474"/>
      <c r="G20" s="474"/>
      <c r="H20" s="474"/>
      <c r="I20" s="474"/>
      <c r="J20" s="474"/>
      <c r="K20" s="475"/>
      <c r="L20" s="476"/>
      <c r="M20" s="476"/>
      <c r="N20" s="476"/>
      <c r="O20" s="477"/>
      <c r="P20" s="478"/>
      <c r="Q20" s="418"/>
      <c r="R20" s="418"/>
      <c r="S20" s="418"/>
      <c r="T20" s="418"/>
      <c r="U20" s="418"/>
      <c r="V20" s="418"/>
      <c r="W20" s="418"/>
      <c r="X20" s="418"/>
      <c r="Y20" s="39"/>
      <c r="Z20" s="198"/>
      <c r="AA20" s="87"/>
      <c r="AB20" s="201"/>
      <c r="AC20" s="202"/>
      <c r="AD20" s="202"/>
      <c r="AE20" s="207"/>
      <c r="AF20" s="207"/>
      <c r="AG20" s="208"/>
      <c r="AH20" s="88"/>
      <c r="AI20" s="88"/>
      <c r="AJ20" s="88"/>
      <c r="AK20" s="88"/>
      <c r="AL20" s="193">
        <f t="shared" si="6"/>
        <v>0</v>
      </c>
      <c r="AM20" s="194">
        <f t="shared" si="4"/>
        <v>0</v>
      </c>
      <c r="AN20" s="193">
        <f t="shared" si="5"/>
        <v>0</v>
      </c>
      <c r="AO20" s="88"/>
    </row>
    <row r="21" spans="1:43">
      <c r="A21" s="192">
        <v>18</v>
      </c>
      <c r="B21" s="474"/>
      <c r="C21" s="474"/>
      <c r="D21" s="474"/>
      <c r="E21" s="474"/>
      <c r="F21" s="474"/>
      <c r="G21" s="474"/>
      <c r="H21" s="474"/>
      <c r="I21" s="474"/>
      <c r="J21" s="474"/>
      <c r="K21" s="475"/>
      <c r="L21" s="476"/>
      <c r="M21" s="476"/>
      <c r="N21" s="476"/>
      <c r="O21" s="477"/>
      <c r="P21" s="478"/>
      <c r="Q21" s="418"/>
      <c r="R21" s="418"/>
      <c r="S21" s="418"/>
      <c r="T21" s="418"/>
      <c r="U21" s="418"/>
      <c r="V21" s="418"/>
      <c r="W21" s="418"/>
      <c r="X21" s="418"/>
      <c r="Y21" s="39"/>
      <c r="Z21" s="198"/>
      <c r="AA21" s="87"/>
      <c r="AB21" s="201"/>
      <c r="AC21" s="202"/>
      <c r="AD21" s="202"/>
      <c r="AE21" s="207"/>
      <c r="AF21" s="207"/>
      <c r="AG21" s="208"/>
      <c r="AH21" s="88"/>
      <c r="AI21" s="88"/>
      <c r="AJ21" s="88"/>
      <c r="AK21" s="88"/>
      <c r="AL21" s="193">
        <f t="shared" si="6"/>
        <v>0</v>
      </c>
      <c r="AM21" s="194">
        <f t="shared" si="4"/>
        <v>0</v>
      </c>
      <c r="AN21" s="193">
        <f t="shared" si="5"/>
        <v>0</v>
      </c>
      <c r="AO21" s="88"/>
    </row>
    <row r="22" spans="1:43">
      <c r="A22" s="192">
        <v>19</v>
      </c>
      <c r="B22" s="474"/>
      <c r="C22" s="474"/>
      <c r="D22" s="474"/>
      <c r="E22" s="474"/>
      <c r="F22" s="474"/>
      <c r="G22" s="474"/>
      <c r="H22" s="474"/>
      <c r="I22" s="474"/>
      <c r="J22" s="474"/>
      <c r="K22" s="475"/>
      <c r="L22" s="476"/>
      <c r="M22" s="476"/>
      <c r="N22" s="476"/>
      <c r="O22" s="477"/>
      <c r="P22" s="478"/>
      <c r="Q22" s="418"/>
      <c r="R22" s="418"/>
      <c r="S22" s="418"/>
      <c r="T22" s="418"/>
      <c r="U22" s="418"/>
      <c r="V22" s="418"/>
      <c r="W22" s="418"/>
      <c r="X22" s="418"/>
      <c r="Y22" s="39"/>
      <c r="Z22" s="198"/>
      <c r="AA22" s="87"/>
      <c r="AB22" s="201"/>
      <c r="AC22" s="202"/>
      <c r="AD22" s="202"/>
      <c r="AE22" s="207"/>
      <c r="AF22" s="207"/>
      <c r="AG22" s="208"/>
      <c r="AH22" s="88"/>
      <c r="AI22" s="88"/>
      <c r="AJ22" s="88"/>
      <c r="AK22" s="88"/>
      <c r="AL22" s="193">
        <f t="shared" si="6"/>
        <v>0</v>
      </c>
      <c r="AM22" s="194">
        <f t="shared" si="4"/>
        <v>0</v>
      </c>
      <c r="AN22" s="193">
        <f t="shared" si="5"/>
        <v>0</v>
      </c>
      <c r="AO22" s="88"/>
    </row>
    <row r="23" spans="1:43">
      <c r="A23" s="192">
        <v>20</v>
      </c>
      <c r="B23" s="474"/>
      <c r="C23" s="474"/>
      <c r="D23" s="474"/>
      <c r="E23" s="474"/>
      <c r="F23" s="474"/>
      <c r="G23" s="474"/>
      <c r="H23" s="474"/>
      <c r="I23" s="474"/>
      <c r="J23" s="474"/>
      <c r="K23" s="475"/>
      <c r="L23" s="476"/>
      <c r="M23" s="476"/>
      <c r="N23" s="476"/>
      <c r="O23" s="477"/>
      <c r="P23" s="478"/>
      <c r="Q23" s="418"/>
      <c r="R23" s="418"/>
      <c r="S23" s="418"/>
      <c r="T23" s="418"/>
      <c r="U23" s="418"/>
      <c r="V23" s="418"/>
      <c r="W23" s="418"/>
      <c r="X23" s="418"/>
      <c r="Y23" s="39"/>
      <c r="Z23" s="198"/>
      <c r="AA23" s="87"/>
      <c r="AB23" s="201"/>
      <c r="AC23" s="202"/>
      <c r="AD23" s="202"/>
      <c r="AE23" s="207"/>
      <c r="AF23" s="207"/>
      <c r="AG23" s="208"/>
      <c r="AH23" s="88"/>
      <c r="AI23" s="88"/>
      <c r="AJ23" s="88"/>
      <c r="AK23" s="88"/>
      <c r="AL23" s="193">
        <f t="shared" si="6"/>
        <v>0</v>
      </c>
      <c r="AM23" s="194">
        <f t="shared" si="4"/>
        <v>0</v>
      </c>
      <c r="AN23" s="193">
        <f t="shared" si="5"/>
        <v>0</v>
      </c>
      <c r="AO23" s="88"/>
    </row>
    <row r="24" spans="1:43">
      <c r="A24" s="192">
        <v>21</v>
      </c>
      <c r="B24" s="474"/>
      <c r="C24" s="474"/>
      <c r="D24" s="474"/>
      <c r="E24" s="474"/>
      <c r="F24" s="474"/>
      <c r="G24" s="474"/>
      <c r="H24" s="474"/>
      <c r="I24" s="474"/>
      <c r="J24" s="474"/>
      <c r="K24" s="475"/>
      <c r="L24" s="476"/>
      <c r="M24" s="476"/>
      <c r="N24" s="476"/>
      <c r="O24" s="477"/>
      <c r="P24" s="478"/>
      <c r="Q24" s="418"/>
      <c r="R24" s="418"/>
      <c r="S24" s="418"/>
      <c r="T24" s="418"/>
      <c r="U24" s="418"/>
      <c r="V24" s="418"/>
      <c r="W24" s="418"/>
      <c r="X24" s="418"/>
      <c r="Y24" s="39"/>
      <c r="Z24" s="198"/>
      <c r="AA24" s="87"/>
      <c r="AB24" s="201"/>
      <c r="AC24" s="202"/>
      <c r="AD24" s="202"/>
      <c r="AE24" s="207"/>
      <c r="AF24" s="207"/>
      <c r="AG24" s="208"/>
      <c r="AH24" s="88"/>
      <c r="AI24" s="88"/>
      <c r="AJ24" s="88"/>
      <c r="AK24" s="88"/>
      <c r="AL24" s="193">
        <f t="shared" si="6"/>
        <v>0</v>
      </c>
      <c r="AM24" s="194">
        <f t="shared" si="4"/>
        <v>0</v>
      </c>
      <c r="AN24" s="193">
        <f t="shared" si="5"/>
        <v>0</v>
      </c>
      <c r="AO24" s="88"/>
    </row>
    <row r="25" spans="1:43">
      <c r="A25" s="192">
        <v>22</v>
      </c>
      <c r="B25" s="474"/>
      <c r="C25" s="474"/>
      <c r="D25" s="474"/>
      <c r="E25" s="474"/>
      <c r="F25" s="474"/>
      <c r="G25" s="474"/>
      <c r="H25" s="474"/>
      <c r="I25" s="474"/>
      <c r="J25" s="474"/>
      <c r="K25" s="475"/>
      <c r="L25" s="476"/>
      <c r="M25" s="476"/>
      <c r="N25" s="476"/>
      <c r="O25" s="477"/>
      <c r="P25" s="478"/>
      <c r="Q25" s="418"/>
      <c r="R25" s="418"/>
      <c r="S25" s="418"/>
      <c r="T25" s="418"/>
      <c r="U25" s="418"/>
      <c r="V25" s="418"/>
      <c r="W25" s="418"/>
      <c r="X25" s="418"/>
      <c r="Y25" s="39"/>
      <c r="Z25" s="198"/>
      <c r="AA25" s="87"/>
      <c r="AB25" s="201"/>
      <c r="AC25" s="202"/>
      <c r="AD25" s="202"/>
      <c r="AE25" s="207"/>
      <c r="AF25" s="207"/>
      <c r="AG25" s="208"/>
      <c r="AH25" s="88"/>
      <c r="AI25" s="88"/>
      <c r="AJ25" s="88"/>
      <c r="AK25" s="88"/>
      <c r="AL25" s="193">
        <f t="shared" si="6"/>
        <v>0</v>
      </c>
      <c r="AM25" s="194">
        <f t="shared" si="4"/>
        <v>0</v>
      </c>
      <c r="AN25" s="193">
        <f t="shared" si="5"/>
        <v>0</v>
      </c>
      <c r="AO25" s="88"/>
    </row>
    <row r="26" spans="1:43">
      <c r="A26" s="192">
        <v>23</v>
      </c>
      <c r="B26" s="474"/>
      <c r="C26" s="474"/>
      <c r="D26" s="474"/>
      <c r="E26" s="474"/>
      <c r="F26" s="474"/>
      <c r="G26" s="474"/>
      <c r="H26" s="474"/>
      <c r="I26" s="474"/>
      <c r="J26" s="474"/>
      <c r="K26" s="475"/>
      <c r="L26" s="476"/>
      <c r="M26" s="476"/>
      <c r="N26" s="476"/>
      <c r="O26" s="477"/>
      <c r="P26" s="478"/>
      <c r="Q26" s="418"/>
      <c r="R26" s="418"/>
      <c r="S26" s="418"/>
      <c r="T26" s="418"/>
      <c r="U26" s="418"/>
      <c r="V26" s="418"/>
      <c r="W26" s="418"/>
      <c r="X26" s="418"/>
      <c r="Y26" s="39"/>
      <c r="Z26" s="198"/>
      <c r="AA26" s="87"/>
      <c r="AB26" s="201"/>
      <c r="AC26" s="202"/>
      <c r="AD26" s="202"/>
      <c r="AE26" s="207"/>
      <c r="AF26" s="207"/>
      <c r="AG26" s="208"/>
      <c r="AH26" s="88"/>
      <c r="AI26" s="88"/>
      <c r="AJ26" s="88"/>
      <c r="AK26" s="88"/>
      <c r="AL26" s="193">
        <f t="shared" si="6"/>
        <v>0</v>
      </c>
      <c r="AM26" s="194">
        <f t="shared" si="4"/>
        <v>0</v>
      </c>
      <c r="AN26" s="193">
        <f t="shared" si="5"/>
        <v>0</v>
      </c>
      <c r="AO26" s="88"/>
    </row>
    <row r="27" spans="1:43">
      <c r="A27" s="192">
        <v>24</v>
      </c>
      <c r="B27" s="474"/>
      <c r="C27" s="474"/>
      <c r="D27" s="474"/>
      <c r="E27" s="474"/>
      <c r="F27" s="474"/>
      <c r="G27" s="474"/>
      <c r="H27" s="474"/>
      <c r="I27" s="474"/>
      <c r="J27" s="474"/>
      <c r="K27" s="475"/>
      <c r="L27" s="476"/>
      <c r="M27" s="476"/>
      <c r="N27" s="476"/>
      <c r="O27" s="477"/>
      <c r="P27" s="478"/>
      <c r="Q27" s="418"/>
      <c r="R27" s="418"/>
      <c r="S27" s="418"/>
      <c r="T27" s="418"/>
      <c r="U27" s="418"/>
      <c r="V27" s="418"/>
      <c r="W27" s="418"/>
      <c r="X27" s="418"/>
      <c r="Y27" s="39"/>
      <c r="Z27" s="198"/>
      <c r="AA27" s="87"/>
      <c r="AB27" s="201"/>
      <c r="AC27" s="202"/>
      <c r="AD27" s="202"/>
      <c r="AE27" s="207"/>
      <c r="AF27" s="207"/>
      <c r="AG27" s="208"/>
      <c r="AH27" s="88"/>
      <c r="AI27" s="88"/>
      <c r="AJ27" s="88"/>
      <c r="AK27" s="88"/>
      <c r="AL27" s="193">
        <f>IF(O27="",0,+IF(OR(ISBLANK(O27),ISBLANK(K28),O27&gt;K28),"",IF(AND(YEAR(O27)=YEAR(K28),MONTH(O27)=MONTH(K28)),0,FLOOR((IF(IF(DAY(O27)=1, O27,DATE(YEAR(O27),MONTH(O27)+1,1))&lt;IF(K28= DATE(YEAR(K28),MONTH(K28)+1,DAY(0)), K28, DATE(YEAR(K28), MONTH(K28),1)),DATEDIF(IF(DAY(O27)=1, O27,DATE(YEAR(O27),MONTH(O27)+1,1)),IF(K28= DATE(YEAR(K28),MONTH(K28)+1,DAY(0)), K28+1, DATE(YEAR(K28), MONTH(K28),1)),"M"),0) + FLOOR((DATEDIF(O27,IF(DAY(O27)=1,O27,DATE(YEAR(O27),MONTH(O27)+1,1)),"D") + DATEDIF(IF(K28=DATE(YEAR(K28),MONTH(K28)+1,DAY(0)),K28,DATE(YEAR(K28), MONTH(K28),0)),K28,"D"))/30,1))/12,1))))</f>
        <v>0</v>
      </c>
      <c r="AM27" s="194">
        <f t="shared" si="4"/>
        <v>0</v>
      </c>
      <c r="AN27" s="193">
        <f t="shared" si="5"/>
        <v>0</v>
      </c>
      <c r="AO27" s="88"/>
    </row>
    <row r="28" spans="1:43">
      <c r="A28" s="192">
        <v>25</v>
      </c>
      <c r="B28" s="413"/>
      <c r="C28" s="413"/>
      <c r="D28" s="413"/>
      <c r="E28" s="413"/>
      <c r="F28" s="413"/>
      <c r="G28" s="413"/>
      <c r="H28" s="413"/>
      <c r="I28" s="413"/>
      <c r="J28" s="413"/>
      <c r="K28" s="414"/>
      <c r="L28" s="415"/>
      <c r="M28" s="415"/>
      <c r="N28" s="415"/>
      <c r="O28" s="416"/>
      <c r="P28" s="417"/>
      <c r="Q28" s="418"/>
      <c r="R28" s="418"/>
      <c r="S28" s="418"/>
      <c r="T28" s="418"/>
      <c r="U28" s="418"/>
      <c r="V28" s="418"/>
      <c r="W28" s="418"/>
      <c r="X28" s="418"/>
      <c r="Y28" s="39"/>
      <c r="Z28" s="198"/>
      <c r="AA28" s="87"/>
      <c r="AB28" s="201"/>
      <c r="AC28" s="202"/>
      <c r="AD28" s="202"/>
      <c r="AE28" s="207"/>
      <c r="AF28" s="207"/>
      <c r="AG28" s="208"/>
      <c r="AH28" s="88"/>
      <c r="AI28" s="88"/>
      <c r="AJ28" s="88"/>
      <c r="AK28" s="88"/>
      <c r="AL28" s="193">
        <f>IF(O28="",0,+IF(OR(ISBLANK(O28),ISBLANK(K29),O28&gt;K29),"",IF(AND(YEAR(O28)=YEAR(K29),MONTH(O28)=MONTH(K29)),0,FLOOR((IF(IF(DAY(O28)=1, O28,DATE(YEAR(O28),MONTH(O28)+1,1))&lt;IF(K29= DATE(YEAR(K29),MONTH(K29)+1,DAY(0)), K29, DATE(YEAR(K29), MONTH(K29),1)),DATEDIF(IF(DAY(O28)=1, O28,DATE(YEAR(O28),MONTH(O28)+1,1)),IF(K29= DATE(YEAR(K29),MONTH(K29)+1,DAY(0)), K29+1, DATE(YEAR(K29), MONTH(K29),1)),"M"),0) + FLOOR((DATEDIF(O28,IF(DAY(O28)=1,O28,DATE(YEAR(O28),MONTH(O28)+1,1)),"D") + DATEDIF(IF(K29=DATE(YEAR(K29),MONTH(K29)+1,DAY(0)),K29,DATE(YEAR(K29), MONTH(K29),0)),K29,"D"))/30,1))/12,1))))</f>
        <v>0</v>
      </c>
      <c r="AM28" s="194">
        <f t="shared" si="4"/>
        <v>0</v>
      </c>
      <c r="AN28" s="193">
        <f t="shared" si="5"/>
        <v>0</v>
      </c>
      <c r="AO28" s="88"/>
    </row>
    <row r="29" spans="1:43">
      <c r="A29" s="192">
        <v>26</v>
      </c>
      <c r="B29" s="413"/>
      <c r="C29" s="413"/>
      <c r="D29" s="413"/>
      <c r="E29" s="413"/>
      <c r="F29" s="413"/>
      <c r="G29" s="413"/>
      <c r="H29" s="413"/>
      <c r="I29" s="413"/>
      <c r="J29" s="413"/>
      <c r="K29" s="414"/>
      <c r="L29" s="415"/>
      <c r="M29" s="415"/>
      <c r="N29" s="415"/>
      <c r="O29" s="416"/>
      <c r="P29" s="417"/>
      <c r="Q29" s="418"/>
      <c r="R29" s="418"/>
      <c r="S29" s="418"/>
      <c r="T29" s="418"/>
      <c r="U29" s="418"/>
      <c r="V29" s="418"/>
      <c r="W29" s="418"/>
      <c r="X29" s="418"/>
      <c r="Y29" s="39"/>
      <c r="Z29" s="198"/>
      <c r="AA29" s="87"/>
      <c r="AB29" s="201"/>
      <c r="AC29" s="202"/>
      <c r="AD29" s="202"/>
      <c r="AE29" s="207"/>
      <c r="AF29" s="207"/>
      <c r="AG29" s="208"/>
      <c r="AH29" s="88"/>
      <c r="AI29" s="88"/>
      <c r="AJ29" s="88"/>
      <c r="AK29" s="88"/>
      <c r="AL29" s="193">
        <f>IF(O29="",0,+IF(OR(ISBLANK(O29),ISBLANK(K30),O29&gt;K30),"",IF(AND(YEAR(O29)=YEAR(K30),MONTH(O29)=MONTH(K30)),0,FLOOR((IF(IF(DAY(O29)=1, O29,DATE(YEAR(O29),MONTH(O29)+1,1))&lt;IF(K30= DATE(YEAR(K30),MONTH(K30)+1,DAY(0)), K30, DATE(YEAR(K30), MONTH(K30),1)),DATEDIF(IF(DAY(O29)=1, O29,DATE(YEAR(O29),MONTH(O29)+1,1)),IF(K30= DATE(YEAR(K30),MONTH(K30)+1,DAY(0)), K30+1, DATE(YEAR(K30), MONTH(K30),1)),"M"),0) + FLOOR((DATEDIF(O29,IF(DAY(O29)=1,O29,DATE(YEAR(O29),MONTH(O29)+1,1)),"D") + DATEDIF(IF(K30=DATE(YEAR(K30),MONTH(K30)+1,DAY(0)),K30,DATE(YEAR(K30), MONTH(K30),0)),K30,"D"))/30,1))/12,1))))</f>
        <v>0</v>
      </c>
      <c r="AM29" s="194">
        <f t="shared" si="4"/>
        <v>0</v>
      </c>
      <c r="AN29" s="193">
        <f t="shared" si="5"/>
        <v>0</v>
      </c>
      <c r="AO29" s="88"/>
    </row>
    <row r="30" spans="1:43">
      <c r="A30" s="192">
        <v>27</v>
      </c>
      <c r="B30" s="413"/>
      <c r="C30" s="413"/>
      <c r="D30" s="413"/>
      <c r="E30" s="413"/>
      <c r="F30" s="413"/>
      <c r="G30" s="413"/>
      <c r="H30" s="413"/>
      <c r="I30" s="413"/>
      <c r="J30" s="413"/>
      <c r="K30" s="414"/>
      <c r="L30" s="415"/>
      <c r="M30" s="415"/>
      <c r="N30" s="415"/>
      <c r="O30" s="416"/>
      <c r="P30" s="417"/>
      <c r="Q30" s="418"/>
      <c r="R30" s="418"/>
      <c r="S30" s="418"/>
      <c r="T30" s="418"/>
      <c r="U30" s="418"/>
      <c r="V30" s="418"/>
      <c r="W30" s="418"/>
      <c r="X30" s="418"/>
      <c r="Y30" s="39"/>
      <c r="Z30" s="198"/>
      <c r="AA30" s="87"/>
      <c r="AB30" s="201"/>
      <c r="AC30" s="202"/>
      <c r="AD30" s="202"/>
      <c r="AE30" s="207"/>
      <c r="AF30" s="207"/>
      <c r="AG30" s="208"/>
      <c r="AH30" s="88"/>
      <c r="AI30" s="88"/>
      <c r="AJ30" s="88"/>
      <c r="AK30" s="88"/>
      <c r="AL30" s="193">
        <f t="shared" si="6"/>
        <v>0</v>
      </c>
      <c r="AM30" s="194">
        <f t="shared" si="4"/>
        <v>0</v>
      </c>
      <c r="AN30" s="193">
        <f t="shared" si="5"/>
        <v>0</v>
      </c>
      <c r="AO30" s="88"/>
    </row>
    <row r="31" spans="1:43">
      <c r="A31" s="192">
        <v>28</v>
      </c>
      <c r="B31" s="413"/>
      <c r="C31" s="413"/>
      <c r="D31" s="413"/>
      <c r="E31" s="413"/>
      <c r="F31" s="413"/>
      <c r="G31" s="413"/>
      <c r="H31" s="413"/>
      <c r="I31" s="413"/>
      <c r="J31" s="413"/>
      <c r="K31" s="414"/>
      <c r="L31" s="415"/>
      <c r="M31" s="415"/>
      <c r="N31" s="415"/>
      <c r="O31" s="416"/>
      <c r="P31" s="417"/>
      <c r="Q31" s="418"/>
      <c r="R31" s="418"/>
      <c r="S31" s="418"/>
      <c r="T31" s="418"/>
      <c r="U31" s="418"/>
      <c r="V31" s="418"/>
      <c r="W31" s="418"/>
      <c r="X31" s="418"/>
      <c r="Y31" s="39"/>
      <c r="Z31" s="198"/>
      <c r="AA31" s="87"/>
      <c r="AB31" s="201"/>
      <c r="AC31" s="202"/>
      <c r="AD31" s="202"/>
      <c r="AE31" s="207"/>
      <c r="AF31" s="207"/>
      <c r="AG31" s="208"/>
      <c r="AH31" s="88"/>
      <c r="AI31" s="88"/>
      <c r="AJ31" s="88"/>
      <c r="AK31" s="88"/>
      <c r="AL31" s="193">
        <f t="shared" si="6"/>
        <v>0</v>
      </c>
      <c r="AM31" s="194">
        <f t="shared" si="4"/>
        <v>0</v>
      </c>
      <c r="AN31" s="193">
        <f t="shared" si="5"/>
        <v>0</v>
      </c>
      <c r="AO31" s="88"/>
    </row>
    <row r="32" spans="1:43">
      <c r="A32" s="192">
        <v>29</v>
      </c>
      <c r="B32" s="413"/>
      <c r="C32" s="413"/>
      <c r="D32" s="413"/>
      <c r="E32" s="413"/>
      <c r="F32" s="413"/>
      <c r="G32" s="413"/>
      <c r="H32" s="413"/>
      <c r="I32" s="413"/>
      <c r="J32" s="413"/>
      <c r="K32" s="414"/>
      <c r="L32" s="415"/>
      <c r="M32" s="415"/>
      <c r="N32" s="415"/>
      <c r="O32" s="416"/>
      <c r="P32" s="417"/>
      <c r="Q32" s="418"/>
      <c r="R32" s="418"/>
      <c r="S32" s="418"/>
      <c r="T32" s="418"/>
      <c r="U32" s="418"/>
      <c r="V32" s="418"/>
      <c r="W32" s="418"/>
      <c r="X32" s="418"/>
      <c r="Y32" s="39"/>
      <c r="Z32" s="198"/>
      <c r="AA32" s="87"/>
      <c r="AB32" s="201"/>
      <c r="AC32" s="202"/>
      <c r="AD32" s="202"/>
      <c r="AE32" s="207"/>
      <c r="AF32" s="207"/>
      <c r="AG32" s="208"/>
      <c r="AH32" s="88"/>
      <c r="AI32" s="88"/>
      <c r="AJ32" s="88"/>
      <c r="AK32" s="88"/>
      <c r="AL32" s="193">
        <f t="shared" si="6"/>
        <v>0</v>
      </c>
      <c r="AM32" s="194">
        <f t="shared" si="4"/>
        <v>0</v>
      </c>
      <c r="AN32" s="193">
        <f t="shared" si="5"/>
        <v>0</v>
      </c>
      <c r="AO32" s="88"/>
    </row>
    <row r="33" spans="1:41">
      <c r="A33" s="192">
        <v>30</v>
      </c>
      <c r="B33" s="413"/>
      <c r="C33" s="413"/>
      <c r="D33" s="413"/>
      <c r="E33" s="413"/>
      <c r="F33" s="413"/>
      <c r="G33" s="413"/>
      <c r="H33" s="413"/>
      <c r="I33" s="413"/>
      <c r="J33" s="413"/>
      <c r="K33" s="414"/>
      <c r="L33" s="415"/>
      <c r="M33" s="415"/>
      <c r="N33" s="415"/>
      <c r="O33" s="416"/>
      <c r="P33" s="417"/>
      <c r="Q33" s="418"/>
      <c r="R33" s="418"/>
      <c r="S33" s="418"/>
      <c r="T33" s="418"/>
      <c r="U33" s="418"/>
      <c r="V33" s="418"/>
      <c r="W33" s="418"/>
      <c r="X33" s="418"/>
      <c r="Y33" s="39"/>
      <c r="Z33" s="198"/>
      <c r="AA33" s="87"/>
      <c r="AB33" s="201"/>
      <c r="AC33" s="202"/>
      <c r="AD33" s="202"/>
      <c r="AE33" s="207"/>
      <c r="AF33" s="207"/>
      <c r="AG33" s="208"/>
      <c r="AH33" s="88"/>
      <c r="AI33" s="88"/>
      <c r="AJ33" s="88"/>
      <c r="AK33" s="88"/>
      <c r="AL33" s="193">
        <f t="shared" si="6"/>
        <v>0</v>
      </c>
      <c r="AM33" s="194">
        <f t="shared" si="4"/>
        <v>0</v>
      </c>
      <c r="AN33" s="193">
        <f t="shared" si="5"/>
        <v>0</v>
      </c>
      <c r="AO33" s="88"/>
    </row>
    <row r="34" spans="1:41">
      <c r="A34" s="192">
        <v>31</v>
      </c>
      <c r="B34" s="413"/>
      <c r="C34" s="413"/>
      <c r="D34" s="413"/>
      <c r="E34" s="413"/>
      <c r="F34" s="413"/>
      <c r="G34" s="413"/>
      <c r="H34" s="413"/>
      <c r="I34" s="413"/>
      <c r="J34" s="413"/>
      <c r="K34" s="414"/>
      <c r="L34" s="415"/>
      <c r="M34" s="415"/>
      <c r="N34" s="415"/>
      <c r="O34" s="416"/>
      <c r="P34" s="417"/>
      <c r="Q34" s="418"/>
      <c r="R34" s="418"/>
      <c r="S34" s="418"/>
      <c r="T34" s="418"/>
      <c r="U34" s="418"/>
      <c r="V34" s="418"/>
      <c r="W34" s="418"/>
      <c r="X34" s="418"/>
      <c r="Y34" s="39"/>
      <c r="Z34" s="198"/>
      <c r="AA34" s="87"/>
      <c r="AB34" s="201"/>
      <c r="AC34" s="202"/>
      <c r="AD34" s="202"/>
      <c r="AE34" s="207"/>
      <c r="AF34" s="207"/>
      <c r="AG34" s="208"/>
      <c r="AH34" s="88"/>
      <c r="AI34" s="88"/>
      <c r="AJ34" s="88"/>
      <c r="AK34" s="88"/>
      <c r="AL34" s="193">
        <f t="shared" si="6"/>
        <v>0</v>
      </c>
      <c r="AM34" s="194">
        <f t="shared" si="4"/>
        <v>0</v>
      </c>
      <c r="AN34" s="193">
        <f t="shared" si="5"/>
        <v>0</v>
      </c>
      <c r="AO34" s="88"/>
    </row>
    <row r="35" spans="1:41">
      <c r="A35" s="192">
        <v>32</v>
      </c>
      <c r="B35" s="413"/>
      <c r="C35" s="413"/>
      <c r="D35" s="413"/>
      <c r="E35" s="413"/>
      <c r="F35" s="413"/>
      <c r="G35" s="413"/>
      <c r="H35" s="413"/>
      <c r="I35" s="413"/>
      <c r="J35" s="413"/>
      <c r="K35" s="414"/>
      <c r="L35" s="415"/>
      <c r="M35" s="415"/>
      <c r="N35" s="415"/>
      <c r="O35" s="416"/>
      <c r="P35" s="417"/>
      <c r="Q35" s="418"/>
      <c r="R35" s="418"/>
      <c r="S35" s="418"/>
      <c r="T35" s="418"/>
      <c r="U35" s="418"/>
      <c r="V35" s="418"/>
      <c r="W35" s="418"/>
      <c r="X35" s="418"/>
      <c r="Y35" s="39"/>
      <c r="Z35" s="198"/>
      <c r="AA35" s="87"/>
      <c r="AB35" s="201"/>
      <c r="AC35" s="202"/>
      <c r="AD35" s="202"/>
      <c r="AE35" s="207"/>
      <c r="AF35" s="207"/>
      <c r="AG35" s="208"/>
      <c r="AH35" s="88"/>
      <c r="AI35" s="88"/>
      <c r="AJ35" s="88"/>
      <c r="AK35" s="88"/>
      <c r="AL35" s="193">
        <f>IF(O35="",0,+IF(OR(ISBLANK(O35),ISBLANK(K36),O35&gt;K36),"",IF(AND(YEAR(O35)=YEAR(K36),MONTH(O35)=MONTH(K36)),0,FLOOR((IF(IF(DAY(O35)=1, O35,DATE(YEAR(O35),MONTH(O35)+1,1))&lt;IF(K36= DATE(YEAR(K36),MONTH(K36)+1,DAY(0)), K36, DATE(YEAR(K36), MONTH(K36),1)),DATEDIF(IF(DAY(O35)=1, O35,DATE(YEAR(O35),MONTH(O35)+1,1)),IF(K36= DATE(YEAR(K36),MONTH(K36)+1,DAY(0)), K36+1, DATE(YEAR(K36), MONTH(K36),1)),"M"),0) + FLOOR((DATEDIF(O35,IF(DAY(O35)=1,O35,DATE(YEAR(O35),MONTH(O35)+1,1)),"D") + DATEDIF(IF(K36=DATE(YEAR(K36),MONTH(K36)+1,DAY(0)),K36,DATE(YEAR(K36), MONTH(K36),0)),K36,"D"))/30,1))/12,1))))</f>
        <v>0</v>
      </c>
      <c r="AM35" s="194">
        <f t="shared" si="4"/>
        <v>0</v>
      </c>
      <c r="AN35" s="193">
        <f t="shared" si="5"/>
        <v>0</v>
      </c>
      <c r="AO35" s="88"/>
    </row>
    <row r="36" spans="1:41">
      <c r="A36" s="192">
        <v>33</v>
      </c>
      <c r="B36" s="413"/>
      <c r="C36" s="413"/>
      <c r="D36" s="413"/>
      <c r="E36" s="413"/>
      <c r="F36" s="413"/>
      <c r="G36" s="413"/>
      <c r="H36" s="413"/>
      <c r="I36" s="413"/>
      <c r="J36" s="413"/>
      <c r="K36" s="414"/>
      <c r="L36" s="415"/>
      <c r="M36" s="415"/>
      <c r="N36" s="415"/>
      <c r="O36" s="416"/>
      <c r="P36" s="417"/>
      <c r="Q36" s="418"/>
      <c r="R36" s="418"/>
      <c r="S36" s="418"/>
      <c r="T36" s="418"/>
      <c r="U36" s="418"/>
      <c r="V36" s="418"/>
      <c r="W36" s="418"/>
      <c r="X36" s="418"/>
      <c r="Y36" s="39"/>
      <c r="Z36" s="198"/>
      <c r="AA36" s="87"/>
      <c r="AB36" s="201"/>
      <c r="AC36" s="202"/>
      <c r="AD36" s="202"/>
      <c r="AE36" s="207"/>
      <c r="AF36" s="207"/>
      <c r="AG36" s="208"/>
      <c r="AH36" s="88"/>
      <c r="AI36" s="88"/>
      <c r="AJ36" s="88"/>
      <c r="AK36" s="88"/>
      <c r="AL36" s="193">
        <f t="shared" ref="AL36:AL42" si="7">IF(O36="",0,+IF(OR(ISBLANK(O36),ISBLANK(K37),O36&gt;K37),"",IF(AND(YEAR(O36)=YEAR(K37),MONTH(O36)=MONTH(K37)),0,FLOOR((IF(IF(DAY(O36)=1, O36,DATE(YEAR(O36),MONTH(O36)+1,1))&lt;IF(K37= DATE(YEAR(K37),MONTH(K37)+1,DAY(0)), K37, DATE(YEAR(K37), MONTH(K37),1)),DATEDIF(IF(DAY(O36)=1, O36,DATE(YEAR(O36),MONTH(O36)+1,1)),IF(K37= DATE(YEAR(K37),MONTH(K37)+1,DAY(0)), K37+1, DATE(YEAR(K37), MONTH(K37),1)),"M"),0) + FLOOR((DATEDIF(O36,IF(DAY(O36)=1,O36,DATE(YEAR(O36),MONTH(O36)+1,1)),"D") + DATEDIF(IF(K37=DATE(YEAR(K37),MONTH(K37)+1,DAY(0)),K37,DATE(YEAR(K37), MONTH(K37),0)),K37,"D"))/30,1))/12,1))))</f>
        <v>0</v>
      </c>
      <c r="AM36" s="194">
        <f t="shared" si="4"/>
        <v>0</v>
      </c>
      <c r="AN36" s="193">
        <f t="shared" si="5"/>
        <v>0</v>
      </c>
      <c r="AO36" s="88"/>
    </row>
    <row r="37" spans="1:41">
      <c r="A37" s="192">
        <v>34</v>
      </c>
      <c r="B37" s="413"/>
      <c r="C37" s="413"/>
      <c r="D37" s="413"/>
      <c r="E37" s="413"/>
      <c r="F37" s="413"/>
      <c r="G37" s="413"/>
      <c r="H37" s="413"/>
      <c r="I37" s="413"/>
      <c r="J37" s="413"/>
      <c r="K37" s="414"/>
      <c r="L37" s="415"/>
      <c r="M37" s="415"/>
      <c r="N37" s="415"/>
      <c r="O37" s="416"/>
      <c r="P37" s="417"/>
      <c r="Q37" s="418"/>
      <c r="R37" s="418"/>
      <c r="S37" s="418"/>
      <c r="T37" s="418"/>
      <c r="U37" s="418"/>
      <c r="V37" s="418"/>
      <c r="W37" s="418"/>
      <c r="X37" s="418"/>
      <c r="Y37" s="39"/>
      <c r="Z37" s="198"/>
      <c r="AA37" s="87"/>
      <c r="AB37" s="201"/>
      <c r="AC37" s="202"/>
      <c r="AD37" s="202"/>
      <c r="AE37" s="207"/>
      <c r="AF37" s="207"/>
      <c r="AG37" s="208"/>
      <c r="AH37" s="88"/>
      <c r="AI37" s="88"/>
      <c r="AJ37" s="88"/>
      <c r="AK37" s="88"/>
      <c r="AL37" s="193">
        <f t="shared" si="7"/>
        <v>0</v>
      </c>
      <c r="AM37" s="194">
        <f t="shared" si="4"/>
        <v>0</v>
      </c>
      <c r="AN37" s="193">
        <f t="shared" si="5"/>
        <v>0</v>
      </c>
      <c r="AO37" s="88"/>
    </row>
    <row r="38" spans="1:41">
      <c r="A38" s="192">
        <v>35</v>
      </c>
      <c r="B38" s="413"/>
      <c r="C38" s="413"/>
      <c r="D38" s="413"/>
      <c r="E38" s="413"/>
      <c r="F38" s="413"/>
      <c r="G38" s="413"/>
      <c r="H38" s="413"/>
      <c r="I38" s="413"/>
      <c r="J38" s="413"/>
      <c r="K38" s="414"/>
      <c r="L38" s="415"/>
      <c r="M38" s="415"/>
      <c r="N38" s="415"/>
      <c r="O38" s="416"/>
      <c r="P38" s="417"/>
      <c r="Q38" s="418"/>
      <c r="R38" s="418"/>
      <c r="S38" s="418"/>
      <c r="T38" s="418"/>
      <c r="U38" s="418"/>
      <c r="V38" s="418"/>
      <c r="W38" s="418"/>
      <c r="X38" s="418"/>
      <c r="Y38" s="39"/>
      <c r="Z38" s="198"/>
      <c r="AA38" s="87"/>
      <c r="AB38" s="201"/>
      <c r="AC38" s="202"/>
      <c r="AD38" s="202"/>
      <c r="AE38" s="207"/>
      <c r="AF38" s="207"/>
      <c r="AG38" s="208"/>
      <c r="AH38" s="88"/>
      <c r="AI38" s="88"/>
      <c r="AJ38" s="88"/>
      <c r="AK38" s="88"/>
      <c r="AL38" s="193">
        <f t="shared" si="7"/>
        <v>0</v>
      </c>
      <c r="AM38" s="194">
        <f t="shared" si="4"/>
        <v>0</v>
      </c>
      <c r="AN38" s="193">
        <f t="shared" si="5"/>
        <v>0</v>
      </c>
      <c r="AO38" s="88"/>
    </row>
    <row r="39" spans="1:41">
      <c r="A39" s="192">
        <v>36</v>
      </c>
      <c r="B39" s="413"/>
      <c r="C39" s="413"/>
      <c r="D39" s="413"/>
      <c r="E39" s="413"/>
      <c r="F39" s="413"/>
      <c r="G39" s="413"/>
      <c r="H39" s="413"/>
      <c r="I39" s="413"/>
      <c r="J39" s="413"/>
      <c r="K39" s="414"/>
      <c r="L39" s="415"/>
      <c r="M39" s="415"/>
      <c r="N39" s="415"/>
      <c r="O39" s="416"/>
      <c r="P39" s="417"/>
      <c r="Q39" s="418"/>
      <c r="R39" s="418"/>
      <c r="S39" s="418"/>
      <c r="T39" s="418"/>
      <c r="U39" s="418"/>
      <c r="V39" s="418"/>
      <c r="W39" s="418"/>
      <c r="X39" s="418"/>
      <c r="Y39" s="39"/>
      <c r="Z39" s="198"/>
      <c r="AA39" s="87"/>
      <c r="AB39" s="201"/>
      <c r="AC39" s="202"/>
      <c r="AD39" s="202"/>
      <c r="AE39" s="207"/>
      <c r="AF39" s="207"/>
      <c r="AG39" s="208"/>
      <c r="AH39" s="88"/>
      <c r="AI39" s="88"/>
      <c r="AJ39" s="88"/>
      <c r="AK39" s="88"/>
      <c r="AL39" s="193">
        <f t="shared" si="7"/>
        <v>0</v>
      </c>
      <c r="AM39" s="194">
        <f t="shared" si="4"/>
        <v>0</v>
      </c>
      <c r="AN39" s="193">
        <f t="shared" si="5"/>
        <v>0</v>
      </c>
      <c r="AO39" s="88"/>
    </row>
    <row r="40" spans="1:41">
      <c r="A40" s="192">
        <v>37</v>
      </c>
      <c r="B40" s="413"/>
      <c r="C40" s="413"/>
      <c r="D40" s="413"/>
      <c r="E40" s="413"/>
      <c r="F40" s="413"/>
      <c r="G40" s="413"/>
      <c r="H40" s="413"/>
      <c r="I40" s="413"/>
      <c r="J40" s="413"/>
      <c r="K40" s="414"/>
      <c r="L40" s="415"/>
      <c r="M40" s="415"/>
      <c r="N40" s="415"/>
      <c r="O40" s="416"/>
      <c r="P40" s="417"/>
      <c r="Q40" s="418"/>
      <c r="R40" s="418"/>
      <c r="S40" s="418"/>
      <c r="T40" s="418"/>
      <c r="U40" s="418"/>
      <c r="V40" s="418"/>
      <c r="W40" s="418"/>
      <c r="X40" s="418"/>
      <c r="Y40" s="39"/>
      <c r="Z40" s="198"/>
      <c r="AA40" s="87"/>
      <c r="AB40" s="201"/>
      <c r="AC40" s="202"/>
      <c r="AD40" s="202"/>
      <c r="AE40" s="207"/>
      <c r="AF40" s="207"/>
      <c r="AG40" s="208"/>
      <c r="AH40" s="88"/>
      <c r="AI40" s="88"/>
      <c r="AJ40" s="88"/>
      <c r="AK40" s="88"/>
      <c r="AL40" s="193">
        <f t="shared" si="7"/>
        <v>0</v>
      </c>
      <c r="AM40" s="194">
        <f t="shared" si="4"/>
        <v>0</v>
      </c>
      <c r="AN40" s="193">
        <f t="shared" si="5"/>
        <v>0</v>
      </c>
      <c r="AO40" s="88"/>
    </row>
    <row r="41" spans="1:41">
      <c r="A41" s="192">
        <v>38</v>
      </c>
      <c r="B41" s="413"/>
      <c r="C41" s="413"/>
      <c r="D41" s="413"/>
      <c r="E41" s="413"/>
      <c r="F41" s="413"/>
      <c r="G41" s="413"/>
      <c r="H41" s="413"/>
      <c r="I41" s="413"/>
      <c r="J41" s="413"/>
      <c r="K41" s="414"/>
      <c r="L41" s="415"/>
      <c r="M41" s="415"/>
      <c r="N41" s="415"/>
      <c r="O41" s="416"/>
      <c r="P41" s="417"/>
      <c r="Q41" s="418"/>
      <c r="R41" s="418"/>
      <c r="S41" s="418"/>
      <c r="T41" s="418"/>
      <c r="U41" s="418"/>
      <c r="V41" s="418"/>
      <c r="W41" s="418"/>
      <c r="X41" s="418"/>
      <c r="Y41" s="39"/>
      <c r="Z41" s="198"/>
      <c r="AA41" s="87"/>
      <c r="AB41" s="201"/>
      <c r="AC41" s="202"/>
      <c r="AD41" s="202"/>
      <c r="AE41" s="207"/>
      <c r="AF41" s="207"/>
      <c r="AG41" s="208"/>
      <c r="AH41" s="88"/>
      <c r="AI41" s="88"/>
      <c r="AJ41" s="88"/>
      <c r="AK41" s="88"/>
      <c r="AL41" s="193">
        <f t="shared" si="7"/>
        <v>0</v>
      </c>
      <c r="AM41" s="194">
        <f t="shared" si="4"/>
        <v>0</v>
      </c>
      <c r="AN41" s="193">
        <f t="shared" si="5"/>
        <v>0</v>
      </c>
      <c r="AO41" s="88"/>
    </row>
    <row r="42" spans="1:41">
      <c r="A42" s="192">
        <v>39</v>
      </c>
      <c r="B42" s="413"/>
      <c r="C42" s="413"/>
      <c r="D42" s="413"/>
      <c r="E42" s="413"/>
      <c r="F42" s="413"/>
      <c r="G42" s="413"/>
      <c r="H42" s="413"/>
      <c r="I42" s="413"/>
      <c r="J42" s="413"/>
      <c r="K42" s="414"/>
      <c r="L42" s="415"/>
      <c r="M42" s="415"/>
      <c r="N42" s="415"/>
      <c r="O42" s="416"/>
      <c r="P42" s="417"/>
      <c r="Q42" s="418"/>
      <c r="R42" s="418"/>
      <c r="S42" s="418"/>
      <c r="T42" s="418"/>
      <c r="U42" s="418"/>
      <c r="V42" s="418"/>
      <c r="W42" s="418"/>
      <c r="X42" s="418"/>
      <c r="Y42" s="39"/>
      <c r="Z42" s="198"/>
      <c r="AA42" s="87"/>
      <c r="AB42" s="201"/>
      <c r="AC42" s="202"/>
      <c r="AD42" s="202"/>
      <c r="AE42" s="207"/>
      <c r="AF42" s="207"/>
      <c r="AG42" s="208"/>
      <c r="AH42" s="88"/>
      <c r="AI42" s="88"/>
      <c r="AJ42" s="88"/>
      <c r="AK42" s="88"/>
      <c r="AL42" s="193">
        <f t="shared" si="7"/>
        <v>0</v>
      </c>
      <c r="AM42" s="194">
        <f t="shared" si="4"/>
        <v>0</v>
      </c>
      <c r="AN42" s="193">
        <f t="shared" si="5"/>
        <v>0</v>
      </c>
      <c r="AO42" s="88"/>
    </row>
    <row r="43" spans="1:41">
      <c r="A43" s="192">
        <v>40</v>
      </c>
      <c r="B43" s="413"/>
      <c r="C43" s="413"/>
      <c r="D43" s="413"/>
      <c r="E43" s="413"/>
      <c r="F43" s="413"/>
      <c r="G43" s="413"/>
      <c r="H43" s="413"/>
      <c r="I43" s="413"/>
      <c r="J43" s="413"/>
      <c r="K43" s="414"/>
      <c r="L43" s="415"/>
      <c r="M43" s="415"/>
      <c r="N43" s="415"/>
      <c r="O43" s="416"/>
      <c r="P43" s="417"/>
      <c r="Q43" s="418"/>
      <c r="R43" s="418"/>
      <c r="S43" s="418"/>
      <c r="T43" s="418"/>
      <c r="U43" s="418"/>
      <c r="V43" s="418"/>
      <c r="W43" s="418"/>
      <c r="X43" s="418"/>
      <c r="Y43" s="39"/>
      <c r="Z43" s="198"/>
      <c r="AA43" s="87"/>
      <c r="AB43" s="201"/>
      <c r="AC43" s="202"/>
      <c r="AD43" s="202"/>
      <c r="AE43" s="207"/>
      <c r="AF43" s="207"/>
      <c r="AG43" s="208"/>
      <c r="AH43" s="88"/>
      <c r="AI43" s="88"/>
      <c r="AJ43" s="88"/>
      <c r="AK43" s="88"/>
      <c r="AL43" s="193">
        <f>IF(O43="",0,+IF(OR(ISBLANK(O43),ISBLANK(K44),O43&gt;K44),"",IF(AND(YEAR(O43)=YEAR(K44),MONTH(O43)=MONTH(K44)),0,FLOOR((IF(IF(DAY(O43)=1, O43,DATE(YEAR(O43),MONTH(O43)+1,1))&lt;IF(K44= DATE(YEAR(K44),MONTH(K44)+1,DAY(0)), K44, DATE(YEAR(K44), MONTH(K44),1)),DATEDIF(IF(DAY(O43)=1, O43,DATE(YEAR(O43),MONTH(O43)+1,1)),IF(K44= DATE(YEAR(K44),MONTH(K44)+1,DAY(0)), K44+1, DATE(YEAR(K44), MONTH(K44),1)),"M"),0) + FLOOR((DATEDIF(O43,IF(DAY(O43)=1,O43,DATE(YEAR(O43),MONTH(O43)+1,1)),"D") + DATEDIF(IF(K44=DATE(YEAR(K44),MONTH(K44)+1,DAY(0)),K44,DATE(YEAR(K44), MONTH(K44),0)),K44,"D"))/30,1))/12,1))))</f>
        <v>0</v>
      </c>
      <c r="AM43" s="194">
        <f t="shared" si="4"/>
        <v>0</v>
      </c>
      <c r="AN43" s="193">
        <f t="shared" si="5"/>
        <v>0</v>
      </c>
      <c r="AO43" s="88"/>
    </row>
    <row r="44" spans="1:41">
      <c r="A44" s="192">
        <v>41</v>
      </c>
      <c r="B44" s="413"/>
      <c r="C44" s="413"/>
      <c r="D44" s="413"/>
      <c r="E44" s="413"/>
      <c r="F44" s="413"/>
      <c r="G44" s="413"/>
      <c r="H44" s="413"/>
      <c r="I44" s="413"/>
      <c r="J44" s="413"/>
      <c r="K44" s="414"/>
      <c r="L44" s="415"/>
      <c r="M44" s="415"/>
      <c r="N44" s="415"/>
      <c r="O44" s="416"/>
      <c r="P44" s="417"/>
      <c r="Q44" s="418"/>
      <c r="R44" s="418"/>
      <c r="S44" s="418"/>
      <c r="T44" s="418"/>
      <c r="U44" s="418"/>
      <c r="V44" s="418"/>
      <c r="W44" s="418"/>
      <c r="X44" s="418"/>
      <c r="Y44" s="39"/>
      <c r="Z44" s="198"/>
      <c r="AA44" s="87"/>
      <c r="AB44" s="201"/>
      <c r="AC44" s="202"/>
      <c r="AD44" s="202"/>
      <c r="AE44" s="207"/>
      <c r="AF44" s="207"/>
      <c r="AG44" s="208"/>
      <c r="AH44" s="88"/>
      <c r="AI44" s="88"/>
      <c r="AJ44" s="88"/>
      <c r="AK44" s="88"/>
      <c r="AL44" s="193">
        <f t="shared" ref="AL44:AL58" si="8">IF(O44="",0,+IF(OR(ISBLANK(O44),ISBLANK(K45),O44&gt;K45),"",IF(AND(YEAR(O44)=YEAR(K45),MONTH(O44)=MONTH(K45)),0,FLOOR((IF(IF(DAY(O44)=1, O44,DATE(YEAR(O44),MONTH(O44)+1,1))&lt;IF(K45= DATE(YEAR(K45),MONTH(K45)+1,DAY(0)), K45, DATE(YEAR(K45), MONTH(K45),1)),DATEDIF(IF(DAY(O44)=1, O44,DATE(YEAR(O44),MONTH(O44)+1,1)),IF(K45= DATE(YEAR(K45),MONTH(K45)+1,DAY(0)), K45+1, DATE(YEAR(K45), MONTH(K45),1)),"M"),0) + FLOOR((DATEDIF(O44,IF(DAY(O44)=1,O44,DATE(YEAR(O44),MONTH(O44)+1,1)),"D") + DATEDIF(IF(K45=DATE(YEAR(K45),MONTH(K45)+1,DAY(0)),K45,DATE(YEAR(K45), MONTH(K45),0)),K45,"D"))/30,1))/12,1))))</f>
        <v>0</v>
      </c>
      <c r="AM44" s="194">
        <f t="shared" si="4"/>
        <v>0</v>
      </c>
      <c r="AN44" s="193">
        <f t="shared" si="5"/>
        <v>0</v>
      </c>
      <c r="AO44" s="88"/>
    </row>
    <row r="45" spans="1:41">
      <c r="A45" s="192">
        <v>42</v>
      </c>
      <c r="B45" s="413"/>
      <c r="C45" s="413"/>
      <c r="D45" s="413"/>
      <c r="E45" s="413"/>
      <c r="F45" s="413"/>
      <c r="G45" s="413"/>
      <c r="H45" s="413"/>
      <c r="I45" s="413"/>
      <c r="J45" s="413"/>
      <c r="K45" s="414"/>
      <c r="L45" s="415"/>
      <c r="M45" s="415"/>
      <c r="N45" s="415"/>
      <c r="O45" s="416"/>
      <c r="P45" s="417"/>
      <c r="Q45" s="418"/>
      <c r="R45" s="418"/>
      <c r="S45" s="418"/>
      <c r="T45" s="418"/>
      <c r="U45" s="418"/>
      <c r="V45" s="418"/>
      <c r="W45" s="418"/>
      <c r="X45" s="418"/>
      <c r="Y45" s="39"/>
      <c r="Z45" s="198"/>
      <c r="AA45" s="87"/>
      <c r="AB45" s="201"/>
      <c r="AC45" s="202"/>
      <c r="AD45" s="202"/>
      <c r="AE45" s="207"/>
      <c r="AF45" s="207"/>
      <c r="AG45" s="208"/>
      <c r="AH45" s="88"/>
      <c r="AI45" s="88"/>
      <c r="AJ45" s="88"/>
      <c r="AK45" s="88"/>
      <c r="AL45" s="193">
        <f t="shared" si="8"/>
        <v>0</v>
      </c>
      <c r="AM45" s="194">
        <f t="shared" si="4"/>
        <v>0</v>
      </c>
      <c r="AN45" s="193">
        <f t="shared" si="5"/>
        <v>0</v>
      </c>
      <c r="AO45" s="88"/>
    </row>
    <row r="46" spans="1:41">
      <c r="A46" s="192">
        <v>43</v>
      </c>
      <c r="B46" s="413"/>
      <c r="C46" s="413"/>
      <c r="D46" s="413"/>
      <c r="E46" s="413"/>
      <c r="F46" s="413"/>
      <c r="G46" s="413"/>
      <c r="H46" s="413"/>
      <c r="I46" s="413"/>
      <c r="J46" s="413"/>
      <c r="K46" s="414"/>
      <c r="L46" s="415"/>
      <c r="M46" s="415"/>
      <c r="N46" s="415"/>
      <c r="O46" s="416"/>
      <c r="P46" s="417"/>
      <c r="Q46" s="418"/>
      <c r="R46" s="418"/>
      <c r="S46" s="418"/>
      <c r="T46" s="418"/>
      <c r="U46" s="418"/>
      <c r="V46" s="418"/>
      <c r="W46" s="418"/>
      <c r="X46" s="418"/>
      <c r="Y46" s="39"/>
      <c r="Z46" s="198"/>
      <c r="AA46" s="87"/>
      <c r="AB46" s="201"/>
      <c r="AC46" s="202"/>
      <c r="AD46" s="202"/>
      <c r="AE46" s="207"/>
      <c r="AF46" s="207"/>
      <c r="AG46" s="208"/>
      <c r="AH46" s="88"/>
      <c r="AI46" s="88"/>
      <c r="AJ46" s="88"/>
      <c r="AK46" s="88"/>
      <c r="AL46" s="193">
        <f t="shared" si="8"/>
        <v>0</v>
      </c>
      <c r="AM46" s="194">
        <f t="shared" si="4"/>
        <v>0</v>
      </c>
      <c r="AN46" s="193">
        <f t="shared" si="5"/>
        <v>0</v>
      </c>
      <c r="AO46" s="88"/>
    </row>
    <row r="47" spans="1:41">
      <c r="A47" s="192">
        <v>44</v>
      </c>
      <c r="B47" s="413"/>
      <c r="C47" s="413"/>
      <c r="D47" s="413"/>
      <c r="E47" s="413"/>
      <c r="F47" s="413"/>
      <c r="G47" s="413"/>
      <c r="H47" s="413"/>
      <c r="I47" s="413"/>
      <c r="J47" s="413"/>
      <c r="K47" s="414"/>
      <c r="L47" s="415"/>
      <c r="M47" s="415"/>
      <c r="N47" s="415"/>
      <c r="O47" s="416"/>
      <c r="P47" s="417"/>
      <c r="Q47" s="418"/>
      <c r="R47" s="418"/>
      <c r="S47" s="418"/>
      <c r="T47" s="418"/>
      <c r="U47" s="418"/>
      <c r="V47" s="418"/>
      <c r="W47" s="418"/>
      <c r="X47" s="418"/>
      <c r="Y47" s="39"/>
      <c r="Z47" s="198"/>
      <c r="AA47" s="87"/>
      <c r="AB47" s="201"/>
      <c r="AC47" s="202"/>
      <c r="AD47" s="202"/>
      <c r="AE47" s="207"/>
      <c r="AF47" s="207"/>
      <c r="AG47" s="208"/>
      <c r="AH47" s="88"/>
      <c r="AI47" s="88"/>
      <c r="AJ47" s="88"/>
      <c r="AK47" s="88"/>
      <c r="AL47" s="193">
        <f t="shared" si="8"/>
        <v>0</v>
      </c>
      <c r="AM47" s="194">
        <f t="shared" si="4"/>
        <v>0</v>
      </c>
      <c r="AN47" s="193">
        <f t="shared" si="5"/>
        <v>0</v>
      </c>
      <c r="AO47" s="88"/>
    </row>
    <row r="48" spans="1:41">
      <c r="A48" s="192">
        <v>45</v>
      </c>
      <c r="B48" s="413"/>
      <c r="C48" s="413"/>
      <c r="D48" s="413"/>
      <c r="E48" s="413"/>
      <c r="F48" s="413"/>
      <c r="G48" s="413"/>
      <c r="H48" s="413"/>
      <c r="I48" s="413"/>
      <c r="J48" s="413"/>
      <c r="K48" s="414"/>
      <c r="L48" s="415"/>
      <c r="M48" s="415"/>
      <c r="N48" s="415"/>
      <c r="O48" s="416"/>
      <c r="P48" s="417"/>
      <c r="Q48" s="418"/>
      <c r="R48" s="418"/>
      <c r="S48" s="418"/>
      <c r="T48" s="418"/>
      <c r="U48" s="418"/>
      <c r="V48" s="418"/>
      <c r="W48" s="418"/>
      <c r="X48" s="418"/>
      <c r="Y48" s="39"/>
      <c r="Z48" s="198"/>
      <c r="AA48" s="87"/>
      <c r="AB48" s="201"/>
      <c r="AC48" s="202"/>
      <c r="AD48" s="202"/>
      <c r="AE48" s="207"/>
      <c r="AF48" s="207"/>
      <c r="AG48" s="208"/>
      <c r="AH48" s="88"/>
      <c r="AI48" s="88"/>
      <c r="AJ48" s="88"/>
      <c r="AK48" s="88"/>
      <c r="AL48" s="193">
        <f t="shared" si="8"/>
        <v>0</v>
      </c>
      <c r="AM48" s="194">
        <f t="shared" si="4"/>
        <v>0</v>
      </c>
      <c r="AN48" s="193">
        <f t="shared" si="5"/>
        <v>0</v>
      </c>
      <c r="AO48" s="88"/>
    </row>
    <row r="49" spans="1:41">
      <c r="A49" s="192">
        <v>46</v>
      </c>
      <c r="B49" s="413"/>
      <c r="C49" s="413"/>
      <c r="D49" s="413"/>
      <c r="E49" s="413"/>
      <c r="F49" s="413"/>
      <c r="G49" s="413"/>
      <c r="H49" s="413"/>
      <c r="I49" s="413"/>
      <c r="J49" s="413"/>
      <c r="K49" s="414"/>
      <c r="L49" s="415"/>
      <c r="M49" s="415"/>
      <c r="N49" s="415"/>
      <c r="O49" s="416"/>
      <c r="P49" s="417"/>
      <c r="Q49" s="418"/>
      <c r="R49" s="418"/>
      <c r="S49" s="418"/>
      <c r="T49" s="418"/>
      <c r="U49" s="418"/>
      <c r="V49" s="418"/>
      <c r="W49" s="418"/>
      <c r="X49" s="418"/>
      <c r="Y49" s="39"/>
      <c r="Z49" s="198"/>
      <c r="AA49" s="87"/>
      <c r="AB49" s="201"/>
      <c r="AC49" s="202"/>
      <c r="AD49" s="202"/>
      <c r="AE49" s="207"/>
      <c r="AF49" s="207"/>
      <c r="AG49" s="208"/>
      <c r="AH49" s="88"/>
      <c r="AI49" s="88"/>
      <c r="AJ49" s="88"/>
      <c r="AK49" s="88"/>
      <c r="AL49" s="193">
        <f t="shared" si="8"/>
        <v>0</v>
      </c>
      <c r="AM49" s="194">
        <f t="shared" si="4"/>
        <v>0</v>
      </c>
      <c r="AN49" s="193">
        <f t="shared" si="5"/>
        <v>0</v>
      </c>
      <c r="AO49" s="88"/>
    </row>
    <row r="50" spans="1:41">
      <c r="A50" s="192">
        <v>47</v>
      </c>
      <c r="B50" s="413"/>
      <c r="C50" s="413"/>
      <c r="D50" s="413"/>
      <c r="E50" s="413"/>
      <c r="F50" s="413"/>
      <c r="G50" s="413"/>
      <c r="H50" s="413"/>
      <c r="I50" s="413"/>
      <c r="J50" s="413"/>
      <c r="K50" s="414"/>
      <c r="L50" s="415"/>
      <c r="M50" s="415"/>
      <c r="N50" s="415"/>
      <c r="O50" s="416"/>
      <c r="P50" s="417"/>
      <c r="Q50" s="418"/>
      <c r="R50" s="418"/>
      <c r="S50" s="418"/>
      <c r="T50" s="418"/>
      <c r="U50" s="418"/>
      <c r="V50" s="418"/>
      <c r="W50" s="418"/>
      <c r="X50" s="418"/>
      <c r="Y50" s="39"/>
      <c r="Z50" s="198"/>
      <c r="AA50" s="87"/>
      <c r="AB50" s="201"/>
      <c r="AC50" s="202"/>
      <c r="AD50" s="202"/>
      <c r="AE50" s="207"/>
      <c r="AF50" s="207"/>
      <c r="AG50" s="208"/>
      <c r="AH50" s="88"/>
      <c r="AI50" s="88"/>
      <c r="AJ50" s="88"/>
      <c r="AK50" s="88"/>
      <c r="AL50" s="193">
        <f t="shared" si="8"/>
        <v>0</v>
      </c>
      <c r="AM50" s="194">
        <f t="shared" si="4"/>
        <v>0</v>
      </c>
      <c r="AN50" s="193">
        <f t="shared" si="5"/>
        <v>0</v>
      </c>
      <c r="AO50" s="88"/>
    </row>
    <row r="51" spans="1:41">
      <c r="A51" s="192">
        <v>48</v>
      </c>
      <c r="B51" s="413"/>
      <c r="C51" s="413"/>
      <c r="D51" s="413"/>
      <c r="E51" s="413"/>
      <c r="F51" s="413"/>
      <c r="G51" s="413"/>
      <c r="H51" s="413"/>
      <c r="I51" s="413"/>
      <c r="J51" s="413"/>
      <c r="K51" s="414"/>
      <c r="L51" s="415"/>
      <c r="M51" s="415"/>
      <c r="N51" s="415"/>
      <c r="O51" s="416"/>
      <c r="P51" s="417"/>
      <c r="Q51" s="418"/>
      <c r="R51" s="418"/>
      <c r="S51" s="418"/>
      <c r="T51" s="418"/>
      <c r="U51" s="418"/>
      <c r="V51" s="418"/>
      <c r="W51" s="418"/>
      <c r="X51" s="418"/>
      <c r="Y51" s="39"/>
      <c r="Z51" s="198"/>
      <c r="AA51" s="87"/>
      <c r="AB51" s="201"/>
      <c r="AC51" s="202"/>
      <c r="AD51" s="202"/>
      <c r="AE51" s="207"/>
      <c r="AF51" s="207"/>
      <c r="AG51" s="208"/>
      <c r="AH51" s="88"/>
      <c r="AI51" s="88"/>
      <c r="AJ51" s="88"/>
      <c r="AK51" s="88"/>
      <c r="AL51" s="193">
        <f t="shared" si="8"/>
        <v>0</v>
      </c>
      <c r="AM51" s="194">
        <f t="shared" si="4"/>
        <v>0</v>
      </c>
      <c r="AN51" s="193">
        <f t="shared" si="5"/>
        <v>0</v>
      </c>
      <c r="AO51" s="88"/>
    </row>
    <row r="52" spans="1:41">
      <c r="A52" s="192">
        <v>49</v>
      </c>
      <c r="B52" s="413"/>
      <c r="C52" s="413"/>
      <c r="D52" s="413"/>
      <c r="E52" s="413"/>
      <c r="F52" s="413"/>
      <c r="G52" s="413"/>
      <c r="H52" s="413"/>
      <c r="I52" s="413"/>
      <c r="J52" s="413"/>
      <c r="K52" s="414"/>
      <c r="L52" s="415"/>
      <c r="M52" s="415"/>
      <c r="N52" s="415"/>
      <c r="O52" s="416"/>
      <c r="P52" s="417"/>
      <c r="Q52" s="418"/>
      <c r="R52" s="418"/>
      <c r="S52" s="418"/>
      <c r="T52" s="418"/>
      <c r="U52" s="418"/>
      <c r="V52" s="418"/>
      <c r="W52" s="418"/>
      <c r="X52" s="418"/>
      <c r="Y52" s="39"/>
      <c r="Z52" s="198"/>
      <c r="AA52" s="87"/>
      <c r="AB52" s="201"/>
      <c r="AC52" s="202"/>
      <c r="AD52" s="202"/>
      <c r="AE52" s="207"/>
      <c r="AF52" s="207"/>
      <c r="AG52" s="208"/>
      <c r="AH52" s="88"/>
      <c r="AI52" s="88"/>
      <c r="AJ52" s="88"/>
      <c r="AK52" s="88"/>
      <c r="AL52" s="193">
        <f t="shared" si="8"/>
        <v>0</v>
      </c>
      <c r="AM52" s="194">
        <f t="shared" si="4"/>
        <v>0</v>
      </c>
      <c r="AN52" s="193">
        <f t="shared" si="5"/>
        <v>0</v>
      </c>
      <c r="AO52" s="88"/>
    </row>
    <row r="53" spans="1:41">
      <c r="A53" s="192">
        <v>50</v>
      </c>
      <c r="B53" s="413"/>
      <c r="C53" s="413"/>
      <c r="D53" s="413"/>
      <c r="E53" s="413"/>
      <c r="F53" s="413"/>
      <c r="G53" s="413"/>
      <c r="H53" s="413"/>
      <c r="I53" s="413"/>
      <c r="J53" s="413"/>
      <c r="K53" s="414"/>
      <c r="L53" s="415"/>
      <c r="M53" s="415"/>
      <c r="N53" s="415"/>
      <c r="O53" s="416"/>
      <c r="P53" s="417"/>
      <c r="Q53" s="418"/>
      <c r="R53" s="418"/>
      <c r="S53" s="418"/>
      <c r="T53" s="418"/>
      <c r="U53" s="418"/>
      <c r="V53" s="418"/>
      <c r="W53" s="418"/>
      <c r="X53" s="418"/>
      <c r="Y53" s="39"/>
      <c r="Z53" s="198"/>
      <c r="AA53" s="87"/>
      <c r="AB53" s="201"/>
      <c r="AC53" s="202"/>
      <c r="AD53" s="202"/>
      <c r="AE53" s="207"/>
      <c r="AF53" s="207"/>
      <c r="AG53" s="208"/>
      <c r="AH53" s="88"/>
      <c r="AI53" s="88"/>
      <c r="AJ53" s="88"/>
      <c r="AK53" s="88"/>
      <c r="AL53" s="193">
        <f t="shared" si="8"/>
        <v>0</v>
      </c>
      <c r="AM53" s="194">
        <f t="shared" si="4"/>
        <v>0</v>
      </c>
      <c r="AN53" s="193">
        <f t="shared" si="5"/>
        <v>0</v>
      </c>
      <c r="AO53" s="88"/>
    </row>
    <row r="54" spans="1:41">
      <c r="A54" s="192">
        <v>51</v>
      </c>
      <c r="B54" s="413"/>
      <c r="C54" s="413"/>
      <c r="D54" s="413"/>
      <c r="E54" s="413"/>
      <c r="F54" s="413"/>
      <c r="G54" s="413"/>
      <c r="H54" s="413"/>
      <c r="I54" s="413"/>
      <c r="J54" s="413"/>
      <c r="K54" s="414"/>
      <c r="L54" s="415"/>
      <c r="M54" s="415"/>
      <c r="N54" s="415"/>
      <c r="O54" s="416"/>
      <c r="P54" s="417"/>
      <c r="Q54" s="418"/>
      <c r="R54" s="418"/>
      <c r="S54" s="418"/>
      <c r="T54" s="418"/>
      <c r="U54" s="418"/>
      <c r="V54" s="418"/>
      <c r="W54" s="418"/>
      <c r="X54" s="418"/>
      <c r="Y54" s="39"/>
      <c r="Z54" s="198"/>
      <c r="AA54" s="87"/>
      <c r="AB54" s="201"/>
      <c r="AC54" s="202"/>
      <c r="AD54" s="202"/>
      <c r="AE54" s="207"/>
      <c r="AF54" s="207"/>
      <c r="AG54" s="208"/>
      <c r="AH54" s="88"/>
      <c r="AI54" s="88"/>
      <c r="AJ54" s="88"/>
      <c r="AK54" s="88"/>
      <c r="AL54" s="193">
        <f t="shared" si="8"/>
        <v>0</v>
      </c>
      <c r="AM54" s="194">
        <f t="shared" si="4"/>
        <v>0</v>
      </c>
      <c r="AN54" s="193">
        <f t="shared" si="5"/>
        <v>0</v>
      </c>
      <c r="AO54" s="88"/>
    </row>
    <row r="55" spans="1:41">
      <c r="A55" s="192">
        <v>52</v>
      </c>
      <c r="B55" s="413"/>
      <c r="C55" s="413"/>
      <c r="D55" s="413"/>
      <c r="E55" s="413"/>
      <c r="F55" s="413"/>
      <c r="G55" s="413"/>
      <c r="H55" s="413"/>
      <c r="I55" s="413"/>
      <c r="J55" s="413"/>
      <c r="K55" s="414"/>
      <c r="L55" s="415"/>
      <c r="M55" s="415"/>
      <c r="N55" s="415"/>
      <c r="O55" s="416"/>
      <c r="P55" s="417"/>
      <c r="Q55" s="418"/>
      <c r="R55" s="418"/>
      <c r="S55" s="418"/>
      <c r="T55" s="418"/>
      <c r="U55" s="418"/>
      <c r="V55" s="418"/>
      <c r="W55" s="418"/>
      <c r="X55" s="418"/>
      <c r="Y55" s="39"/>
      <c r="Z55" s="198"/>
      <c r="AA55" s="87"/>
      <c r="AB55" s="201"/>
      <c r="AC55" s="202"/>
      <c r="AD55" s="202"/>
      <c r="AE55" s="207"/>
      <c r="AF55" s="207"/>
      <c r="AG55" s="208"/>
      <c r="AH55" s="88"/>
      <c r="AI55" s="88"/>
      <c r="AJ55" s="88"/>
      <c r="AK55" s="88"/>
      <c r="AL55" s="193">
        <f t="shared" si="8"/>
        <v>0</v>
      </c>
      <c r="AM55" s="194">
        <f t="shared" si="4"/>
        <v>0</v>
      </c>
      <c r="AN55" s="193">
        <f t="shared" si="5"/>
        <v>0</v>
      </c>
      <c r="AO55" s="88"/>
    </row>
    <row r="56" spans="1:41">
      <c r="A56" s="192">
        <v>53</v>
      </c>
      <c r="B56" s="413"/>
      <c r="C56" s="413"/>
      <c r="D56" s="413"/>
      <c r="E56" s="413"/>
      <c r="F56" s="413"/>
      <c r="G56" s="413"/>
      <c r="H56" s="413"/>
      <c r="I56" s="413"/>
      <c r="J56" s="413"/>
      <c r="K56" s="414"/>
      <c r="L56" s="415"/>
      <c r="M56" s="415"/>
      <c r="N56" s="415"/>
      <c r="O56" s="416"/>
      <c r="P56" s="417"/>
      <c r="Q56" s="418"/>
      <c r="R56" s="418"/>
      <c r="S56" s="418"/>
      <c r="T56" s="418"/>
      <c r="U56" s="418"/>
      <c r="V56" s="418"/>
      <c r="W56" s="418"/>
      <c r="X56" s="418"/>
      <c r="Y56" s="39"/>
      <c r="Z56" s="198"/>
      <c r="AA56" s="87"/>
      <c r="AB56" s="201"/>
      <c r="AC56" s="202"/>
      <c r="AD56" s="202"/>
      <c r="AE56" s="207"/>
      <c r="AF56" s="207"/>
      <c r="AG56" s="208"/>
      <c r="AH56" s="88"/>
      <c r="AI56" s="88"/>
      <c r="AJ56" s="88"/>
      <c r="AK56" s="88"/>
      <c r="AL56" s="193">
        <f t="shared" si="8"/>
        <v>0</v>
      </c>
      <c r="AM56" s="194">
        <f t="shared" si="4"/>
        <v>0</v>
      </c>
      <c r="AN56" s="193">
        <f t="shared" si="5"/>
        <v>0</v>
      </c>
      <c r="AO56" s="88"/>
    </row>
    <row r="57" spans="1:41">
      <c r="A57" s="192">
        <v>54</v>
      </c>
      <c r="B57" s="413"/>
      <c r="C57" s="413"/>
      <c r="D57" s="413"/>
      <c r="E57" s="413"/>
      <c r="F57" s="413"/>
      <c r="G57" s="413"/>
      <c r="H57" s="413"/>
      <c r="I57" s="413"/>
      <c r="J57" s="413"/>
      <c r="K57" s="414"/>
      <c r="L57" s="415"/>
      <c r="M57" s="415"/>
      <c r="N57" s="415"/>
      <c r="O57" s="416"/>
      <c r="P57" s="417"/>
      <c r="Q57" s="418"/>
      <c r="R57" s="418"/>
      <c r="S57" s="418"/>
      <c r="T57" s="418"/>
      <c r="U57" s="418"/>
      <c r="V57" s="418"/>
      <c r="W57" s="418"/>
      <c r="X57" s="418"/>
      <c r="Y57" s="39"/>
      <c r="Z57" s="198"/>
      <c r="AA57" s="87"/>
      <c r="AB57" s="201"/>
      <c r="AC57" s="202"/>
      <c r="AD57" s="202"/>
      <c r="AE57" s="207"/>
      <c r="AF57" s="207"/>
      <c r="AG57" s="208"/>
      <c r="AH57" s="88"/>
      <c r="AI57" s="88"/>
      <c r="AJ57" s="88"/>
      <c r="AK57" s="88"/>
      <c r="AL57" s="193">
        <f t="shared" si="8"/>
        <v>0</v>
      </c>
      <c r="AM57" s="194">
        <f t="shared" si="4"/>
        <v>0</v>
      </c>
      <c r="AN57" s="193">
        <f t="shared" si="5"/>
        <v>0</v>
      </c>
      <c r="AO57" s="88"/>
    </row>
    <row r="58" spans="1:41">
      <c r="A58" s="192">
        <v>55</v>
      </c>
      <c r="B58" s="413"/>
      <c r="C58" s="413"/>
      <c r="D58" s="413"/>
      <c r="E58" s="413"/>
      <c r="F58" s="413"/>
      <c r="G58" s="413"/>
      <c r="H58" s="413"/>
      <c r="I58" s="413"/>
      <c r="J58" s="413"/>
      <c r="K58" s="414"/>
      <c r="L58" s="415"/>
      <c r="M58" s="415"/>
      <c r="N58" s="415"/>
      <c r="O58" s="416"/>
      <c r="P58" s="417"/>
      <c r="Q58" s="418"/>
      <c r="R58" s="418"/>
      <c r="S58" s="418"/>
      <c r="T58" s="418"/>
      <c r="U58" s="418"/>
      <c r="V58" s="418"/>
      <c r="W58" s="418"/>
      <c r="X58" s="418"/>
      <c r="Y58" s="39"/>
      <c r="Z58" s="198"/>
      <c r="AA58" s="87"/>
      <c r="AB58" s="201"/>
      <c r="AC58" s="202"/>
      <c r="AD58" s="202"/>
      <c r="AE58" s="207"/>
      <c r="AF58" s="207"/>
      <c r="AG58" s="208"/>
      <c r="AH58" s="88"/>
      <c r="AI58" s="88"/>
      <c r="AJ58" s="88"/>
      <c r="AK58" s="88"/>
      <c r="AL58" s="193">
        <f t="shared" si="8"/>
        <v>0</v>
      </c>
      <c r="AM58" s="194">
        <f t="shared" si="4"/>
        <v>0</v>
      </c>
      <c r="AN58" s="193">
        <f t="shared" si="5"/>
        <v>0</v>
      </c>
      <c r="AO58" s="88"/>
    </row>
    <row r="59" spans="1:41">
      <c r="A59" s="192">
        <v>56</v>
      </c>
      <c r="B59" s="413"/>
      <c r="C59" s="413"/>
      <c r="D59" s="413"/>
      <c r="E59" s="413"/>
      <c r="F59" s="413"/>
      <c r="G59" s="413"/>
      <c r="H59" s="413"/>
      <c r="I59" s="413"/>
      <c r="J59" s="413"/>
      <c r="K59" s="414"/>
      <c r="L59" s="415"/>
      <c r="M59" s="415"/>
      <c r="N59" s="415"/>
      <c r="O59" s="416"/>
      <c r="P59" s="417"/>
      <c r="Q59" s="418"/>
      <c r="R59" s="418"/>
      <c r="S59" s="418"/>
      <c r="T59" s="418"/>
      <c r="U59" s="418"/>
      <c r="V59" s="418"/>
      <c r="W59" s="418"/>
      <c r="X59" s="418"/>
      <c r="Y59" s="39"/>
      <c r="Z59" s="198"/>
      <c r="AA59" s="87"/>
      <c r="AB59" s="201"/>
      <c r="AC59" s="202"/>
      <c r="AD59" s="202"/>
      <c r="AE59" s="207"/>
      <c r="AF59" s="207"/>
      <c r="AG59" s="208"/>
      <c r="AH59" s="88"/>
      <c r="AI59" s="88"/>
      <c r="AJ59" s="88"/>
      <c r="AK59" s="88"/>
      <c r="AL59" s="193">
        <f>IF(O59="",0,+IF(OR(ISBLANK(O59),ISBLANK(K60),O59&gt;K60),"",IF(AND(YEAR(O59)=YEAR(K60),MONTH(O59)=MONTH(K60)),0,FLOOR((IF(IF(DAY(O59)=1, O59,DATE(YEAR(O59),MONTH(O59)+1,1))&lt;IF(K60= DATE(YEAR(K60),MONTH(K60)+1,DAY(0)), K60, DATE(YEAR(K60), MONTH(K60),1)),DATEDIF(IF(DAY(O59)=1, O59,DATE(YEAR(O59),MONTH(O59)+1,1)),IF(K60= DATE(YEAR(K60),MONTH(K60)+1,DAY(0)), K60+1, DATE(YEAR(K60), MONTH(K60),1)),"M"),0) + FLOOR((DATEDIF(O59,IF(DAY(O59)=1,O59,DATE(YEAR(O59),MONTH(O59)+1,1)),"D") + DATEDIF(IF(K60=DATE(YEAR(K60),MONTH(K60)+1,DAY(0)),K60,DATE(YEAR(K60), MONTH(K60),0)),K60,"D"))/30,1))/12,1))))</f>
        <v>0</v>
      </c>
      <c r="AM59" s="194">
        <f t="shared" si="4"/>
        <v>0</v>
      </c>
      <c r="AN59" s="193">
        <f t="shared" si="5"/>
        <v>0</v>
      </c>
      <c r="AO59" s="88"/>
    </row>
    <row r="60" spans="1:41">
      <c r="A60" s="192">
        <v>57</v>
      </c>
      <c r="B60" s="413"/>
      <c r="C60" s="413"/>
      <c r="D60" s="413"/>
      <c r="E60" s="413"/>
      <c r="F60" s="413"/>
      <c r="G60" s="413"/>
      <c r="H60" s="413"/>
      <c r="I60" s="413"/>
      <c r="J60" s="413"/>
      <c r="K60" s="414"/>
      <c r="L60" s="415"/>
      <c r="M60" s="415"/>
      <c r="N60" s="415"/>
      <c r="O60" s="416"/>
      <c r="P60" s="417"/>
      <c r="Q60" s="418"/>
      <c r="R60" s="418"/>
      <c r="S60" s="418"/>
      <c r="T60" s="418"/>
      <c r="U60" s="418"/>
      <c r="V60" s="418"/>
      <c r="W60" s="418"/>
      <c r="X60" s="418"/>
      <c r="Y60" s="39"/>
      <c r="Z60" s="198"/>
      <c r="AA60" s="87"/>
      <c r="AB60" s="201"/>
      <c r="AC60" s="202"/>
      <c r="AD60" s="202"/>
      <c r="AE60" s="207"/>
      <c r="AF60" s="207"/>
      <c r="AG60" s="208"/>
      <c r="AH60" s="88"/>
      <c r="AI60" s="88"/>
      <c r="AJ60" s="88"/>
      <c r="AK60" s="88"/>
      <c r="AL60" s="193">
        <f>IF(O60="",0,+IF(OR(ISBLANK(O60),ISBLANK(K61),O60&gt;K61),"",IF(AND(YEAR(O60)=YEAR(K61),MONTH(O60)=MONTH(K61)),0,FLOOR((IF(IF(DAY(O60)=1, O60,DATE(YEAR(O60),MONTH(O60)+1,1))&lt;IF(K61= DATE(YEAR(K61),MONTH(K61)+1,DAY(0)), K61, DATE(YEAR(K61), MONTH(K61),1)),DATEDIF(IF(DAY(O60)=1, O60,DATE(YEAR(O60),MONTH(O60)+1,1)),IF(K61= DATE(YEAR(K61),MONTH(K61)+1,DAY(0)), K61+1, DATE(YEAR(K61), MONTH(K61),1)),"M"),0) + FLOOR((DATEDIF(O60,IF(DAY(O60)=1,O60,DATE(YEAR(O60),MONTH(O60)+1,1)),"D") + DATEDIF(IF(K61=DATE(YEAR(K61),MONTH(K61)+1,DAY(0)),K61,DATE(YEAR(K61), MONTH(K61),0)),K61,"D"))/30,1))/12,1))))</f>
        <v>0</v>
      </c>
      <c r="AM60" s="194">
        <f t="shared" si="4"/>
        <v>0</v>
      </c>
      <c r="AN60" s="193">
        <f t="shared" si="5"/>
        <v>0</v>
      </c>
      <c r="AO60" s="88"/>
    </row>
    <row r="61" spans="1:41">
      <c r="A61" s="192">
        <v>58</v>
      </c>
      <c r="B61" s="413"/>
      <c r="C61" s="413"/>
      <c r="D61" s="413"/>
      <c r="E61" s="413"/>
      <c r="F61" s="413"/>
      <c r="G61" s="413"/>
      <c r="H61" s="413"/>
      <c r="I61" s="413"/>
      <c r="J61" s="413"/>
      <c r="K61" s="414"/>
      <c r="L61" s="415"/>
      <c r="M61" s="415"/>
      <c r="N61" s="415"/>
      <c r="O61" s="416"/>
      <c r="P61" s="417"/>
      <c r="Q61" s="418"/>
      <c r="R61" s="418"/>
      <c r="S61" s="418"/>
      <c r="T61" s="418"/>
      <c r="U61" s="418"/>
      <c r="V61" s="418"/>
      <c r="W61" s="418"/>
      <c r="X61" s="418"/>
      <c r="Y61" s="39"/>
      <c r="Z61" s="198"/>
      <c r="AA61" s="87"/>
      <c r="AB61" s="201"/>
      <c r="AC61" s="202"/>
      <c r="AD61" s="202"/>
      <c r="AE61" s="207"/>
      <c r="AF61" s="207"/>
      <c r="AG61" s="208"/>
      <c r="AH61" s="88"/>
      <c r="AI61" s="88"/>
      <c r="AJ61" s="88"/>
      <c r="AK61" s="88"/>
      <c r="AL61" s="88"/>
      <c r="AM61" s="88"/>
      <c r="AN61" s="88"/>
      <c r="AO61" s="88"/>
    </row>
    <row r="62" spans="1:41">
      <c r="A62" s="192">
        <v>59</v>
      </c>
      <c r="B62" s="407"/>
      <c r="C62" s="407"/>
      <c r="D62" s="407"/>
      <c r="E62" s="407"/>
      <c r="F62" s="407"/>
      <c r="G62" s="407"/>
      <c r="H62" s="407"/>
      <c r="I62" s="407"/>
      <c r="J62" s="407"/>
      <c r="K62" s="408"/>
      <c r="L62" s="409"/>
      <c r="M62" s="409"/>
      <c r="N62" s="409"/>
      <c r="O62" s="410"/>
      <c r="P62" s="411"/>
      <c r="Q62" s="418"/>
      <c r="R62" s="418"/>
      <c r="S62" s="418"/>
      <c r="T62" s="418"/>
      <c r="U62" s="418"/>
      <c r="V62" s="418"/>
      <c r="W62" s="418"/>
      <c r="X62" s="418"/>
      <c r="Y62" s="39"/>
      <c r="Z62" s="198"/>
      <c r="AA62" s="87"/>
      <c r="AB62" s="201"/>
      <c r="AC62" s="202"/>
      <c r="AD62" s="202"/>
      <c r="AE62" s="207"/>
      <c r="AF62" s="207"/>
      <c r="AG62" s="208"/>
      <c r="AH62" s="88"/>
      <c r="AI62" s="88"/>
      <c r="AJ62" s="88"/>
      <c r="AK62" s="88"/>
      <c r="AL62" s="88"/>
      <c r="AM62" s="88"/>
      <c r="AN62" s="88"/>
      <c r="AO62" s="88"/>
    </row>
    <row r="63" spans="1:41">
      <c r="A63" s="209"/>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143"/>
      <c r="Z63" s="198"/>
      <c r="AA63" s="87"/>
      <c r="AB63" s="201"/>
      <c r="AC63" s="202"/>
      <c r="AD63" s="202"/>
      <c r="AE63" s="207"/>
      <c r="AF63" s="207"/>
      <c r="AG63" s="208"/>
      <c r="AH63" s="88"/>
      <c r="AI63" s="88"/>
      <c r="AJ63" s="88"/>
      <c r="AK63" s="88"/>
      <c r="AL63" s="88"/>
      <c r="AM63" s="88"/>
      <c r="AN63" s="88"/>
      <c r="AO63" s="88"/>
    </row>
    <row r="64" spans="1:41" ht="15.75">
      <c r="A64" s="147" t="s">
        <v>46</v>
      </c>
      <c r="B64" s="216" t="s">
        <v>170</v>
      </c>
      <c r="C64" s="11"/>
      <c r="D64" s="11"/>
      <c r="E64" s="11"/>
      <c r="F64" s="11"/>
      <c r="G64" s="11"/>
      <c r="H64" s="11"/>
      <c r="I64" s="11"/>
      <c r="J64" s="280"/>
      <c r="K64" s="280"/>
      <c r="L64" s="280"/>
      <c r="M64" s="280"/>
      <c r="N64" s="280"/>
      <c r="O64" s="280"/>
      <c r="P64" s="280"/>
      <c r="Q64" s="280"/>
      <c r="R64" s="280"/>
      <c r="S64" s="280"/>
      <c r="T64" s="280"/>
      <c r="U64" s="280"/>
      <c r="V64" s="280"/>
      <c r="W64" s="280"/>
      <c r="X64" s="281"/>
      <c r="Z64" s="87"/>
      <c r="AA64" s="87"/>
      <c r="AB64" s="88"/>
      <c r="AC64" s="88"/>
      <c r="AD64" s="88"/>
      <c r="AE64" s="88"/>
      <c r="AF64" s="88"/>
      <c r="AG64" s="88"/>
      <c r="AH64" s="88"/>
      <c r="AI64" s="88"/>
      <c r="AJ64" s="88"/>
      <c r="AK64" s="88"/>
      <c r="AL64" s="88"/>
      <c r="AM64" s="88"/>
      <c r="AN64" s="88"/>
      <c r="AO64" s="88"/>
    </row>
    <row r="65" spans="1:41">
      <c r="B65" s="468" t="s">
        <v>2</v>
      </c>
      <c r="C65" s="468"/>
      <c r="D65" s="468" t="s">
        <v>3</v>
      </c>
      <c r="E65" s="468"/>
      <c r="F65" s="468"/>
      <c r="G65" s="468"/>
      <c r="H65" s="468" t="s">
        <v>4</v>
      </c>
      <c r="I65" s="468"/>
      <c r="J65" s="5" t="s">
        <v>5</v>
      </c>
      <c r="K65" s="468" t="s">
        <v>27</v>
      </c>
      <c r="L65" s="468"/>
      <c r="M65" s="468"/>
      <c r="N65" s="468" t="s">
        <v>24</v>
      </c>
      <c r="O65" s="468"/>
      <c r="P65" s="468"/>
      <c r="Q65" s="468"/>
      <c r="R65" s="468"/>
      <c r="S65" s="468"/>
      <c r="T65" s="468"/>
      <c r="U65" s="468"/>
      <c r="V65" s="468"/>
      <c r="W65" s="468"/>
      <c r="X65" s="468"/>
      <c r="Z65" s="87"/>
      <c r="AA65" s="87">
        <v>41274</v>
      </c>
      <c r="AB65" s="88"/>
      <c r="AC65" s="88"/>
      <c r="AD65" s="88"/>
      <c r="AE65" s="88"/>
      <c r="AF65" s="87">
        <v>41275</v>
      </c>
      <c r="AG65" s="87"/>
      <c r="AH65" s="88"/>
      <c r="AI65" s="88"/>
      <c r="AJ65" s="88"/>
      <c r="AK65" s="88"/>
      <c r="AL65" s="88"/>
      <c r="AM65" s="88"/>
      <c r="AN65" s="88"/>
      <c r="AO65" s="88"/>
    </row>
    <row r="66" spans="1:41">
      <c r="A66" s="138">
        <v>1</v>
      </c>
      <c r="B66" s="469" t="str">
        <f>IF(K5="","",+IF(AND(AL4=0,AM4=0,AN4=2),"",O4+1))</f>
        <v/>
      </c>
      <c r="C66" s="470"/>
      <c r="D66" s="471" t="str">
        <f>IF(K5="","",+IF(AND(AL4=0,AM4=0,AN4=2),"",K5-1))</f>
        <v/>
      </c>
      <c r="E66" s="472"/>
      <c r="F66" s="472"/>
      <c r="G66" s="473"/>
      <c r="H66" s="399" t="str">
        <f>+IF(B66="","",+IF(OR(ISBLANK(B66),ISBLANK(D66),B66&gt;D66),"",IF(AND(YEAR(B66)=YEAR(D66),MONTH(B66)=MONTH(D66)),0,FLOOR((IF(IF(DAY(B66)=1, B66,DATE(YEAR(B66),MONTH(B66)+1,1))&lt;IF(D66= DATE(YEAR(D66),MONTH(D66)+1,DAY(0)), D66, DATE(YEAR(D66), MONTH(D66),1)),DATEDIF(IF(DAY(B66)=1, B66,DATE(YEAR(B66),MONTH(B66)+1,1)),IF(D66= DATE(YEAR(D66),MONTH(D66)+1,DAY(0)), D66+1, DATE(YEAR(D66), MONTH(D66),1)),"M"),0) + FLOOR((DATEDIF(B66,IF(DAY(B66)=1,B66,DATE(YEAR(B66),MONTH(B66)+1,1)),"D") + DATEDIF(IF(D66=DATE(YEAR(D66),MONTH(D66)+1,DAY(0)),D66,DATE(YEAR(D66), MONTH(D66),0)),D66,"D"))/30,1))/12,1))))</f>
        <v/>
      </c>
      <c r="I66" s="400"/>
      <c r="J66" s="26" t="str">
        <f>IF(B66="","",IF(OR(ISBLANK(B66),ISBLANK(D66),ISBLANK(D66),B66&gt;D66),"",IF(AND(YEAR(B66)=YEAR(D66), MONTH(B66)=MONTH(D66),NOT(AND(DAY(B66)=1,D66=DATE(YEAR(D66),MONTH(D66+1),DAY(0))))),0,MOD(IF(IF(DAY(B66)=1, B66,DATE(YEAR(B66),MONTH(B66)+1,1))&lt;IF(D66= DATE(YEAR(D66),MONTH(D66)+1,DAY(0)), D66, DATE(YEAR(D66), MONTH(D66),1)),DATEDIF(IF(DAY(B66)=1, B66,DATE(YEAR(B66),MONTH(B66)+1,1)),IF(D66= DATE(YEAR(D66),MONTH(D66)+1,DAY(0)), D66+1, DATE(YEAR(D66), MONTH(D66),1)),"M"),0) + FLOOR((DATEDIF(B66,IF(DAY(B66)=1,B66,DATE(YEAR(B66),MONTH(B66)+1,1)),"D") + DATEDIF(IF(D66=DATE(YEAR(D66),MONTH(D66)+1,DAY(0)),D66,DATE(YEAR(D66), MONTH(D66),0)),D66,"D"))/30,1),12))))</f>
        <v/>
      </c>
      <c r="K66" s="399" t="str">
        <f>IF(B66="","",IF(OR(ISBLANK(B66),ISBLANK(D66),ISBLANK(D66),B66&gt;D66),"",IF(AND(YEAR(B66)=YEAR(D66), MONTH(B66)=MONTH(D66),NOT(AND(DAY(B66)=1,D66=DATE(YEAR(D66),MONTH(D66+1),DAY(0))))),DATEDIF(B66,D66,"D")+1, MOD(DATEDIF(B66,IF(DAY(B66)=1,B66,DATE(YEAR(B66),MONTH(B66)+1,1)),"D") + DATEDIF(IF(D66=DATE(YEAR(D66),MONTH(D66)+1,DAY(0)),D66,DATE(YEAR(D66), MONTH(D66),0)),D66,"D"),30))))</f>
        <v/>
      </c>
      <c r="L66" s="401"/>
      <c r="M66" s="400"/>
      <c r="N66" s="402"/>
      <c r="O66" s="403"/>
      <c r="P66" s="403"/>
      <c r="Q66" s="403"/>
      <c r="R66" s="403"/>
      <c r="S66" s="403"/>
      <c r="T66" s="403"/>
      <c r="U66" s="403"/>
      <c r="V66" s="403"/>
      <c r="W66" s="403"/>
      <c r="X66" s="404"/>
      <c r="Z66" s="87" t="str">
        <f>IF($B66="","",+IF(AND(YEAR($B66)&lt;2013,YEAR($D66)&lt;2013),$B66,IF(AND(YEAR($B66)&lt;2013,YEAR($D66)&gt;2012),$B66,IF(AND(YEAR($B66)&gt;2012,YEAR($D66)&gt;2012),""))))</f>
        <v/>
      </c>
      <c r="AA66" s="87" t="str">
        <f>IF(Z66="","",+IF(YEAR($D66)&lt;2013,$D66,IF(AND(YEAR($B66)&lt;2013,YEAR($D66)&gt;2012),$AA$65)))</f>
        <v/>
      </c>
      <c r="AB66" s="195">
        <f>IF(Z66="",0,+IF(OR(ISBLANK(Z66),ISBLANK(AA66),Z66&gt;AA66),"",IF(AND(YEAR(Z66)=YEAR(AA66),MONTH(Z66)=MONTH(AA66)),0,FLOOR((IF(IF(DAY(Z66)=1, Z66,DATE(YEAR(Z66),MONTH(Z66)+1,1))&lt;IF(AA66= DATE(YEAR(AA66),MONTH(AA66)+1,DAY(0)), AA66, DATE(YEAR(AA66), MONTH(AA66),1)),DATEDIF(IF(DAY(Z66)=1, Z66,DATE(YEAR(Z66),MONTH(Z66)+1,1)),IF(AA66= DATE(YEAR(AA66),MONTH(AA66)+1,DAY(0)), AA66+1, DATE(YEAR(AA66), MONTH(AA66),1)),"M"),0) + FLOOR((DATEDIF(Z66,IF(DAY(Z66)=1,Z66,DATE(YEAR(Z66),MONTH(Z66)+1,1)),"D") + DATEDIF(IF(AA66=DATE(YEAR(AA66),MONTH(AA66)+1,DAY(0)),AA66,DATE(YEAR(AA66), MONTH(AA66),0)),AA66,"D"))/30,1))/12,1))))</f>
        <v>0</v>
      </c>
      <c r="AC66" s="196">
        <f>IF(Z66="",0,+IF(OR(ISBLANK(Z66),ISBLANK(AA66),ISBLANK(AA66),Z66&gt;AA66),"",IF(AND(YEAR(Z66)=YEAR(AA66), MONTH(Z66)=MONTH(AA66),NOT(AND(DAY(Z66)=1,AA66=DATE(YEAR(AA66),MONTH(AA66+1),DAY(0))))),0,MOD(IF(IF(DAY(Z66)=1, Z66,DATE(YEAR(Z66),MONTH(Z66)+1,1))&lt;IF(AA66= DATE(YEAR(AA66),MONTH(AA66)+1,DAY(0)), AA66, DATE(YEAR(AA66), MONTH(AA66),1)),DATEDIF(IF(DAY(Z66)=1, Z66,DATE(YEAR(Z66),MONTH(Z66)+1,1)),IF(AA66= DATE(YEAR(AA66),MONTH(AA66)+1,DAY(0)), AA66+1, DATE(YEAR(AA66), MONTH(AA66),1)),"M"),0) + FLOOR((DATEDIF(Z66,IF(DAY(Z66)=1,Z66,DATE(YEAR(Z66),MONTH(Z66)+1,1)),"D") + DATEDIF(IF(AA66=DATE(YEAR(AA66),MONTH(AA66)+1,DAY(0)),AA66,DATE(YEAR(AA66), MONTH(AA66),0)),AA66,"D"))/30,1),12))))</f>
        <v>0</v>
      </c>
      <c r="AD66" s="197">
        <f>IF(Z66="",0,+IF(OR(ISBLANK(Z66),ISBLANK(AA66),ISBLANK(AA66),Z66&gt;AA66),"",IF(AND(YEAR(Z66)=YEAR(AA66), MONTH(Z66)=MONTH(AA66),NOT(AND(DAY(Z66)=1,AA66=DATE(YEAR(AA66),MONTH(AA66+1),DAY(0))))),DATEDIF(Z66,AA66,"D")+1, MOD(DATEDIF(Z66,IF(DAY(Z66)=1,Z66,DATE(YEAR(Z66),MONTH(Z66)+1,1)),"D") + DATEDIF(IF(AA66=DATE(YEAR(AA66),MONTH(AA66)+1,DAY(0)),AA66,DATE(YEAR(AA66), MONTH(AA66),0)),AA66,"D"),30))))</f>
        <v>0</v>
      </c>
      <c r="AE66" s="88"/>
      <c r="AF66" s="87" t="e">
        <f>IF(#REF!="","",+IF(AND(YEAR(#REF!)&lt;2013,YEAR(#REF!)&lt;2013),"",IF(AND(YEAR(#REF!)&lt;2013,YEAR(#REF!)&gt;2012),#REF!,IF(AND(YEAR(#REF!)&gt;2012,YEAR(#REF!)&gt;2012),#REF!,""))))</f>
        <v>#REF!</v>
      </c>
      <c r="AG66" s="87" t="e">
        <f>IF(#REF!="","",+IF(YEAR(#REF!)&lt;2013,"",#REF!))</f>
        <v>#REF!</v>
      </c>
      <c r="AH66" s="195" t="e">
        <f>IF(AF66="",0,+IF(OR(ISBLANK(AF66),ISBLANK(AG66),AF66&gt;AG66),"",IF(AND(YEAR(AF66)=YEAR(AG66),MONTH(AF66)=MONTH(AG66)),0,FLOOR((IF(IF(DAY(AF66)=1, AF66,DATE(YEAR(AF66),MONTH(AF66)+1,1))&lt;IF(AG66= DATE(YEAR(AG66),MONTH(AG66)+1,DAY(0)), AG66, DATE(YEAR(AG66), MONTH(AG66),1)),DATEDIF(IF(DAY(AF66)=1, AF66,DATE(YEAR(AF66),MONTH(AF66)+1,1)),IF(AG66= DATE(YEAR(AG66),MONTH(AG66)+1,DAY(0)), AG66+1, DATE(YEAR(AG66), MONTH(AG66),1)),"M"),0) + FLOOR((DATEDIF(AF66,IF(DAY(AF66)=1,AF66,DATE(YEAR(AF66),MONTH(AF66)+1,1)),"D") + DATEDIF(IF(AG66=DATE(YEAR(AG66),MONTH(AG66)+1,DAY(0)),AG66,DATE(YEAR(AG66), MONTH(AG66),0)),AG66,"D"))/30,1))/12,1))))</f>
        <v>#REF!</v>
      </c>
      <c r="AI66" s="196" t="e">
        <f>IF(AF66="",0,+IF(OR(ISBLANK(AF66),ISBLANK(AG66),ISBLANK(AG66),AF66&gt;AG66),"",IF(AND(YEAR(AF66)=YEAR(AG66), MONTH(AF66)=MONTH(AG66),NOT(AND(DAY(AF66)=1,AG66=DATE(YEAR(AG66),MONTH(AG66+1),DAY(0))))),0,MOD(IF(IF(DAY(AF66)=1, AF66,DATE(YEAR(AF66),MONTH(AF66)+1,1))&lt;IF(AG66= DATE(YEAR(AG66),MONTH(AG66)+1,DAY(0)), AG66, DATE(YEAR(AG66), MONTH(AG66),1)),DATEDIF(IF(DAY(AF66)=1, AF66,DATE(YEAR(AF66),MONTH(AF66)+1,1)),IF(AG66= DATE(YEAR(AG66),MONTH(AG66)+1,DAY(0)), AG66+1, DATE(YEAR(AG66), MONTH(AG66),1)),"M"),0) + FLOOR((DATEDIF(AF66,IF(DAY(AF66)=1,AF66,DATE(YEAR(AF66),MONTH(AF66)+1,1)),"D") + DATEDIF(IF(AG66=DATE(YEAR(AG66),MONTH(AG66)+1,DAY(0)),AG66,DATE(YEAR(AG66), MONTH(AG66),0)),AG66,"D"))/30,1),12))))</f>
        <v>#REF!</v>
      </c>
      <c r="AJ66" s="197" t="e">
        <f>IF(AF66="",0,+IF(OR(ISBLANK(AF66),ISBLANK(AG66),ISBLANK(AG66),AF66&gt;AG66),"",IF(AND(YEAR(AF66)=YEAR(AG66), MONTH(AF66)=MONTH(AG66),NOT(AND(DAY(AF66)=1,AG66=DATE(YEAR(AG66),MONTH(AG66+1),DAY(0))))),DATEDIF(AF66,AG66,"D")+1, MOD(DATEDIF(AF66,IF(DAY(AF66)=1,AF66,DATE(YEAR(AF66),MONTH(AF66)+1,1)),"D") + DATEDIF(IF(AG66=DATE(YEAR(AG66),MONTH(AG66)+1,DAY(0)),AG66,DATE(YEAR(AG66), MONTH(AG66),0)),AG66,"D"),30))))</f>
        <v>#REF!</v>
      </c>
      <c r="AK66" s="88"/>
      <c r="AL66" s="88"/>
      <c r="AM66" s="88"/>
      <c r="AN66" s="88"/>
      <c r="AO66" s="88"/>
    </row>
    <row r="67" spans="1:41">
      <c r="A67" s="138">
        <v>2</v>
      </c>
      <c r="B67" s="456" t="str">
        <f t="shared" ref="B67:B124" si="9">IF(K6="","",+IF(AND(AL5=0,AM5=0,AN5=2),"",O5+1))</f>
        <v/>
      </c>
      <c r="C67" s="457"/>
      <c r="D67" s="456" t="str">
        <f>IF(K6="","",+IF(AND(AL5=0,AM5=0,AN5=2),"",K6-1))</f>
        <v/>
      </c>
      <c r="E67" s="458"/>
      <c r="F67" s="458"/>
      <c r="G67" s="457"/>
      <c r="H67" s="459" t="str">
        <f t="shared" ref="H67:H124" si="10">+IF(B67="","",+IF(OR(ISBLANK(B67),ISBLANK(D67),B67&gt;D67),"",IF(AND(YEAR(B67)=YEAR(D67),MONTH(B67)=MONTH(D67)),0,FLOOR((IF(IF(DAY(B67)=1, B67,DATE(YEAR(B67),MONTH(B67)+1,1))&lt;IF(D67= DATE(YEAR(D67),MONTH(D67)+1,DAY(0)), D67, DATE(YEAR(D67), MONTH(D67),1)),DATEDIF(IF(DAY(B67)=1, B67,DATE(YEAR(B67),MONTH(B67)+1,1)),IF(D67= DATE(YEAR(D67),MONTH(D67)+1,DAY(0)), D67+1, DATE(YEAR(D67), MONTH(D67),1)),"M"),0) + FLOOR((DATEDIF(B67,IF(DAY(B67)=1,B67,DATE(YEAR(B67),MONTH(B67)+1,1)),"D") + DATEDIF(IF(D67=DATE(YEAR(D67),MONTH(D67)+1,DAY(0)),D67,DATE(YEAR(D67), MONTH(D67),0)),D67,"D"))/30,1))/12,1))))</f>
        <v/>
      </c>
      <c r="I67" s="460"/>
      <c r="J67" s="29" t="str">
        <f t="shared" ref="J67:J124" si="11">IF(B67="","",IF(OR(ISBLANK(B67),ISBLANK(D67),ISBLANK(D67),B67&gt;D67),"",IF(AND(YEAR(B67)=YEAR(D67), MONTH(B67)=MONTH(D67),NOT(AND(DAY(B67)=1,D67=DATE(YEAR(D67),MONTH(D67+1),DAY(0))))),0,MOD(IF(IF(DAY(B67)=1, B67,DATE(YEAR(B67),MONTH(B67)+1,1))&lt;IF(D67= DATE(YEAR(D67),MONTH(D67)+1,DAY(0)), D67, DATE(YEAR(D67), MONTH(D67),1)),DATEDIF(IF(DAY(B67)=1, B67,DATE(YEAR(B67),MONTH(B67)+1,1)),IF(D67= DATE(YEAR(D67),MONTH(D67)+1,DAY(0)), D67+1, DATE(YEAR(D67), MONTH(D67),1)),"M"),0) + FLOOR((DATEDIF(B67,IF(DAY(B67)=1,B67,DATE(YEAR(B67),MONTH(B67)+1,1)),"D") + DATEDIF(IF(D67=DATE(YEAR(D67),MONTH(D67)+1,DAY(0)),D67,DATE(YEAR(D67), MONTH(D67),0)),D67,"D"))/30,1),12))))</f>
        <v/>
      </c>
      <c r="K67" s="459" t="str">
        <f t="shared" ref="K67:K124" si="12">IF(B67="","",IF(OR(ISBLANK(B67),ISBLANK(D67),ISBLANK(D67),B67&gt;D67),"",IF(AND(YEAR(B67)=YEAR(D67), MONTH(B67)=MONTH(D67),NOT(AND(DAY(B67)=1,D67=DATE(YEAR(D67),MONTH(D67+1),DAY(0))))),DATEDIF(B67,D67,"D")+1, MOD(DATEDIF(B67,IF(DAY(B67)=1,B67,DATE(YEAR(B67),MONTH(B67)+1,1)),"D") + DATEDIF(IF(D67=DATE(YEAR(D67),MONTH(D67)+1,DAY(0)),D67,DATE(YEAR(D67), MONTH(D67),0)),D67,"D"),30))))</f>
        <v/>
      </c>
      <c r="L67" s="461"/>
      <c r="M67" s="460"/>
      <c r="N67" s="465"/>
      <c r="O67" s="466"/>
      <c r="P67" s="466"/>
      <c r="Q67" s="466"/>
      <c r="R67" s="466"/>
      <c r="S67" s="466"/>
      <c r="T67" s="466"/>
      <c r="U67" s="466"/>
      <c r="V67" s="466"/>
      <c r="W67" s="466"/>
      <c r="X67" s="467"/>
      <c r="Z67" s="87" t="str">
        <f t="shared" ref="Z67:Z124" si="13">IF($B67="","",+IF(AND(YEAR($B67)&lt;2013,YEAR($D67)&lt;2013),$B67,IF(AND(YEAR($B67)&lt;2013,YEAR($D67)&gt;2012),$B67,IF(AND(YEAR($B67)&gt;2012,YEAR($D67)&gt;2012),""))))</f>
        <v/>
      </c>
      <c r="AA67" s="87" t="str">
        <f>IF(Z67="","",+IF(YEAR($D67)&lt;2013,$D67,IF(AND(YEAR($B67)&lt;2013,YEAR($D67)&gt;2012),$AA$65)))</f>
        <v/>
      </c>
      <c r="AB67" s="195">
        <f>IF(Z67="",0,+IF(OR(ISBLANK(Z67),ISBLANK(AA67),Z67&gt;AA67),"",IF(AND(YEAR(Z67)=YEAR(AA67),MONTH(Z67)=MONTH(AA67)),0,FLOOR((IF(IF(DAY(Z67)=1, Z67,DATE(YEAR(Z67),MONTH(Z67)+1,1))&lt;IF(AA67= DATE(YEAR(AA67),MONTH(AA67)+1,DAY(0)), AA67, DATE(YEAR(AA67), MONTH(AA67),1)),DATEDIF(IF(DAY(Z67)=1, Z67,DATE(YEAR(Z67),MONTH(Z67)+1,1)),IF(AA67= DATE(YEAR(AA67),MONTH(AA67)+1,DAY(0)), AA67+1, DATE(YEAR(AA67), MONTH(AA67),1)),"M"),0) + FLOOR((DATEDIF(Z67,IF(DAY(Z67)=1,Z67,DATE(YEAR(Z67),MONTH(Z67)+1,1)),"D") + DATEDIF(IF(AA67=DATE(YEAR(AA67),MONTH(AA67)+1,DAY(0)),AA67,DATE(YEAR(AA67), MONTH(AA67),0)),AA67,"D"))/30,1))/12,1))))</f>
        <v>0</v>
      </c>
      <c r="AC67" s="196">
        <f>IF(Z67="",0,+IF(OR(ISBLANK(Z67),ISBLANK(AA67),ISBLANK(AA67),Z67&gt;AA67),"",IF(AND(YEAR(Z67)=YEAR(AA67), MONTH(Z67)=MONTH(AA67),NOT(AND(DAY(Z67)=1,AA67=DATE(YEAR(AA67),MONTH(AA67+1),DAY(0))))),0,MOD(IF(IF(DAY(Z67)=1, Z67,DATE(YEAR(Z67),MONTH(Z67)+1,1))&lt;IF(AA67= DATE(YEAR(AA67),MONTH(AA67)+1,DAY(0)), AA67, DATE(YEAR(AA67), MONTH(AA67),1)),DATEDIF(IF(DAY(Z67)=1, Z67,DATE(YEAR(Z67),MONTH(Z67)+1,1)),IF(AA67= DATE(YEAR(AA67),MONTH(AA67)+1,DAY(0)), AA67+1, DATE(YEAR(AA67), MONTH(AA67),1)),"M"),0) + FLOOR((DATEDIF(Z67,IF(DAY(Z67)=1,Z67,DATE(YEAR(Z67),MONTH(Z67)+1,1)),"D") + DATEDIF(IF(AA67=DATE(YEAR(AA67),MONTH(AA67)+1,DAY(0)),AA67,DATE(YEAR(AA67), MONTH(AA67),0)),AA67,"D"))/30,1),12))))</f>
        <v>0</v>
      </c>
      <c r="AD67" s="197">
        <f>IF(Z67="",0,+IF(OR(ISBLANK(Z67),ISBLANK(AA67),ISBLANK(AA67),Z67&gt;AA67),"",IF(AND(YEAR(Z67)=YEAR(AA67), MONTH(Z67)=MONTH(AA67),NOT(AND(DAY(Z67)=1,AA67=DATE(YEAR(AA67),MONTH(AA67+1),DAY(0))))),DATEDIF(Z67,AA67,"D")+1, MOD(DATEDIF(Z67,IF(DAY(Z67)=1,Z67,DATE(YEAR(Z67),MONTH(Z67)+1,1)),"D") + DATEDIF(IF(AA67=DATE(YEAR(AA67),MONTH(AA67)+1,DAY(0)),AA67,DATE(YEAR(AA67), MONTH(AA67),0)),AA67,"D"),30))))</f>
        <v>0</v>
      </c>
      <c r="AE67" s="88"/>
      <c r="AF67" s="88"/>
      <c r="AG67" s="88"/>
      <c r="AH67" s="88"/>
      <c r="AI67" s="88"/>
      <c r="AJ67" s="88"/>
      <c r="AK67" s="88"/>
      <c r="AL67" s="88"/>
      <c r="AM67" s="88"/>
      <c r="AN67" s="88"/>
      <c r="AO67" s="88"/>
    </row>
    <row r="68" spans="1:41">
      <c r="A68" s="138">
        <v>3</v>
      </c>
      <c r="B68" s="456" t="str">
        <f t="shared" si="9"/>
        <v/>
      </c>
      <c r="C68" s="457"/>
      <c r="D68" s="456" t="str">
        <f t="shared" ref="D68:D123" si="14">IF(K7="","",+IF(AND(AL6=0,AM6=0,AN6=2),"",K7-1))</f>
        <v/>
      </c>
      <c r="E68" s="458"/>
      <c r="F68" s="458"/>
      <c r="G68" s="457"/>
      <c r="H68" s="459" t="str">
        <f t="shared" si="10"/>
        <v/>
      </c>
      <c r="I68" s="460"/>
      <c r="J68" s="29" t="str">
        <f t="shared" si="11"/>
        <v/>
      </c>
      <c r="K68" s="459" t="str">
        <f t="shared" si="12"/>
        <v/>
      </c>
      <c r="L68" s="461"/>
      <c r="M68" s="460"/>
      <c r="N68" s="465"/>
      <c r="O68" s="466"/>
      <c r="P68" s="466"/>
      <c r="Q68" s="466"/>
      <c r="R68" s="466"/>
      <c r="S68" s="466"/>
      <c r="T68" s="466"/>
      <c r="U68" s="466"/>
      <c r="V68" s="466"/>
      <c r="W68" s="466"/>
      <c r="X68" s="467"/>
      <c r="Z68" s="87" t="str">
        <f t="shared" si="13"/>
        <v/>
      </c>
      <c r="AA68" s="87" t="str">
        <f t="shared" ref="AA68:AA124" si="15">IF(Z68="","",+IF(YEAR($D68)&lt;2013,$D68,IF(AND(YEAR($B68)&lt;2013,YEAR($D68)&gt;2012),$AA$65)))</f>
        <v/>
      </c>
      <c r="AB68" s="195">
        <f t="shared" ref="AB68:AB124" si="16">IF(Z68="",0,+IF(OR(ISBLANK(Z68),ISBLANK(AA68),Z68&gt;AA68),"",IF(AND(YEAR(Z68)=YEAR(AA68),MONTH(Z68)=MONTH(AA68)),0,FLOOR((IF(IF(DAY(Z68)=1, Z68,DATE(YEAR(Z68),MONTH(Z68)+1,1))&lt;IF(AA68= DATE(YEAR(AA68),MONTH(AA68)+1,DAY(0)), AA68, DATE(YEAR(AA68), MONTH(AA68),1)),DATEDIF(IF(DAY(Z68)=1, Z68,DATE(YEAR(Z68),MONTH(Z68)+1,1)),IF(AA68= DATE(YEAR(AA68),MONTH(AA68)+1,DAY(0)), AA68+1, DATE(YEAR(AA68), MONTH(AA68),1)),"M"),0) + FLOOR((DATEDIF(Z68,IF(DAY(Z68)=1,Z68,DATE(YEAR(Z68),MONTH(Z68)+1,1)),"D") + DATEDIF(IF(AA68=DATE(YEAR(AA68),MONTH(AA68)+1,DAY(0)),AA68,DATE(YEAR(AA68), MONTH(AA68),0)),AA68,"D"))/30,1))/12,1))))</f>
        <v>0</v>
      </c>
      <c r="AC68" s="196">
        <f t="shared" ref="AC68:AC124" si="17">IF(Z68="",0,+IF(OR(ISBLANK(Z68),ISBLANK(AA68),ISBLANK(AA68),Z68&gt;AA68),"",IF(AND(YEAR(Z68)=YEAR(AA68), MONTH(Z68)=MONTH(AA68),NOT(AND(DAY(Z68)=1,AA68=DATE(YEAR(AA68),MONTH(AA68+1),DAY(0))))),0,MOD(IF(IF(DAY(Z68)=1, Z68,DATE(YEAR(Z68),MONTH(Z68)+1,1))&lt;IF(AA68= DATE(YEAR(AA68),MONTH(AA68)+1,DAY(0)), AA68, DATE(YEAR(AA68), MONTH(AA68),1)),DATEDIF(IF(DAY(Z68)=1, Z68,DATE(YEAR(Z68),MONTH(Z68)+1,1)),IF(AA68= DATE(YEAR(AA68),MONTH(AA68)+1,DAY(0)), AA68+1, DATE(YEAR(AA68), MONTH(AA68),1)),"M"),0) + FLOOR((DATEDIF(Z68,IF(DAY(Z68)=1,Z68,DATE(YEAR(Z68),MONTH(Z68)+1,1)),"D") + DATEDIF(IF(AA68=DATE(YEAR(AA68),MONTH(AA68)+1,DAY(0)),AA68,DATE(YEAR(AA68), MONTH(AA68),0)),AA68,"D"))/30,1),12))))</f>
        <v>0</v>
      </c>
      <c r="AD68" s="197">
        <f t="shared" ref="AD68:AD124" si="18">IF(Z68="",0,+IF(OR(ISBLANK(Z68),ISBLANK(AA68),ISBLANK(AA68),Z68&gt;AA68),"",IF(AND(YEAR(Z68)=YEAR(AA68), MONTH(Z68)=MONTH(AA68),NOT(AND(DAY(Z68)=1,AA68=DATE(YEAR(AA68),MONTH(AA68+1),DAY(0))))),DATEDIF(Z68,AA68,"D")+1, MOD(DATEDIF(Z68,IF(DAY(Z68)=1,Z68,DATE(YEAR(Z68),MONTH(Z68)+1,1)),"D") + DATEDIF(IF(AA68=DATE(YEAR(AA68),MONTH(AA68)+1,DAY(0)),AA68,DATE(YEAR(AA68), MONTH(AA68),0)),AA68,"D"),30))))</f>
        <v>0</v>
      </c>
      <c r="AE68" s="88"/>
      <c r="AF68" s="88"/>
      <c r="AG68" s="88"/>
      <c r="AH68" s="88"/>
      <c r="AI68" s="88"/>
      <c r="AJ68" s="88"/>
      <c r="AK68" s="88"/>
      <c r="AL68" s="88"/>
      <c r="AM68" s="88"/>
      <c r="AN68" s="88"/>
      <c r="AO68" s="88"/>
    </row>
    <row r="69" spans="1:41">
      <c r="A69" s="138">
        <v>4</v>
      </c>
      <c r="B69" s="456" t="str">
        <f t="shared" si="9"/>
        <v/>
      </c>
      <c r="C69" s="457"/>
      <c r="D69" s="456" t="str">
        <f t="shared" si="14"/>
        <v/>
      </c>
      <c r="E69" s="458"/>
      <c r="F69" s="458"/>
      <c r="G69" s="457"/>
      <c r="H69" s="459" t="str">
        <f t="shared" si="10"/>
        <v/>
      </c>
      <c r="I69" s="460"/>
      <c r="J69" s="29" t="str">
        <f t="shared" si="11"/>
        <v/>
      </c>
      <c r="K69" s="459" t="str">
        <f t="shared" si="12"/>
        <v/>
      </c>
      <c r="L69" s="461"/>
      <c r="M69" s="460"/>
      <c r="N69" s="465"/>
      <c r="O69" s="466"/>
      <c r="P69" s="466"/>
      <c r="Q69" s="466"/>
      <c r="R69" s="466"/>
      <c r="S69" s="466"/>
      <c r="T69" s="466"/>
      <c r="U69" s="466"/>
      <c r="V69" s="466"/>
      <c r="W69" s="466"/>
      <c r="X69" s="467"/>
      <c r="Z69" s="87" t="str">
        <f t="shared" si="13"/>
        <v/>
      </c>
      <c r="AA69" s="87" t="str">
        <f t="shared" si="15"/>
        <v/>
      </c>
      <c r="AB69" s="195">
        <f t="shared" si="16"/>
        <v>0</v>
      </c>
      <c r="AC69" s="196">
        <f t="shared" si="17"/>
        <v>0</v>
      </c>
      <c r="AD69" s="197">
        <f t="shared" si="18"/>
        <v>0</v>
      </c>
      <c r="AE69" s="88"/>
      <c r="AF69" s="88"/>
      <c r="AG69" s="88"/>
      <c r="AH69" s="88"/>
      <c r="AI69" s="88"/>
      <c r="AJ69" s="88"/>
      <c r="AK69" s="88"/>
      <c r="AL69" s="88"/>
      <c r="AM69" s="88"/>
      <c r="AN69" s="88"/>
      <c r="AO69" s="88"/>
    </row>
    <row r="70" spans="1:41">
      <c r="A70" s="138">
        <v>5</v>
      </c>
      <c r="B70" s="456" t="str">
        <f t="shared" si="9"/>
        <v/>
      </c>
      <c r="C70" s="457"/>
      <c r="D70" s="456" t="str">
        <f t="shared" si="14"/>
        <v/>
      </c>
      <c r="E70" s="458"/>
      <c r="F70" s="458"/>
      <c r="G70" s="457"/>
      <c r="H70" s="459" t="str">
        <f t="shared" si="10"/>
        <v/>
      </c>
      <c r="I70" s="460"/>
      <c r="J70" s="29" t="str">
        <f t="shared" si="11"/>
        <v/>
      </c>
      <c r="K70" s="459" t="str">
        <f t="shared" si="12"/>
        <v/>
      </c>
      <c r="L70" s="461"/>
      <c r="M70" s="460"/>
      <c r="N70" s="465"/>
      <c r="O70" s="466"/>
      <c r="P70" s="466"/>
      <c r="Q70" s="466"/>
      <c r="R70" s="466"/>
      <c r="S70" s="466"/>
      <c r="T70" s="466"/>
      <c r="U70" s="466"/>
      <c r="V70" s="466"/>
      <c r="W70" s="466"/>
      <c r="X70" s="467"/>
      <c r="Z70" s="87" t="str">
        <f t="shared" si="13"/>
        <v/>
      </c>
      <c r="AA70" s="87" t="str">
        <f t="shared" si="15"/>
        <v/>
      </c>
      <c r="AB70" s="195">
        <f t="shared" si="16"/>
        <v>0</v>
      </c>
      <c r="AC70" s="196">
        <f t="shared" si="17"/>
        <v>0</v>
      </c>
      <c r="AD70" s="197">
        <f t="shared" si="18"/>
        <v>0</v>
      </c>
      <c r="AE70" s="88"/>
      <c r="AF70" s="88"/>
      <c r="AG70" s="88"/>
      <c r="AH70" s="88"/>
      <c r="AI70" s="88"/>
      <c r="AJ70" s="88"/>
      <c r="AK70" s="88"/>
      <c r="AL70" s="88"/>
      <c r="AM70" s="88"/>
      <c r="AN70" s="88"/>
      <c r="AO70" s="88"/>
    </row>
    <row r="71" spans="1:41">
      <c r="A71" s="138">
        <v>6</v>
      </c>
      <c r="B71" s="456" t="str">
        <f t="shared" si="9"/>
        <v/>
      </c>
      <c r="C71" s="457"/>
      <c r="D71" s="456" t="str">
        <f t="shared" si="14"/>
        <v/>
      </c>
      <c r="E71" s="458"/>
      <c r="F71" s="458"/>
      <c r="G71" s="457"/>
      <c r="H71" s="459" t="str">
        <f t="shared" si="10"/>
        <v/>
      </c>
      <c r="I71" s="460"/>
      <c r="J71" s="29" t="str">
        <f t="shared" si="11"/>
        <v/>
      </c>
      <c r="K71" s="459" t="str">
        <f t="shared" si="12"/>
        <v/>
      </c>
      <c r="L71" s="461"/>
      <c r="M71" s="460"/>
      <c r="N71" s="465"/>
      <c r="O71" s="466"/>
      <c r="P71" s="466"/>
      <c r="Q71" s="466"/>
      <c r="R71" s="466"/>
      <c r="S71" s="466"/>
      <c r="T71" s="466"/>
      <c r="U71" s="466"/>
      <c r="V71" s="466"/>
      <c r="W71" s="466"/>
      <c r="X71" s="467"/>
      <c r="Z71" s="87"/>
      <c r="AA71" s="87"/>
      <c r="AB71" s="195"/>
      <c r="AC71" s="196"/>
      <c r="AD71" s="197"/>
      <c r="AE71" s="88"/>
      <c r="AF71" s="88"/>
      <c r="AG71" s="88"/>
      <c r="AH71" s="88"/>
      <c r="AI71" s="88"/>
      <c r="AJ71" s="88"/>
      <c r="AK71" s="88"/>
      <c r="AL71" s="88"/>
      <c r="AM71" s="88"/>
      <c r="AN71" s="88"/>
      <c r="AO71" s="88"/>
    </row>
    <row r="72" spans="1:41">
      <c r="A72" s="138">
        <v>7</v>
      </c>
      <c r="B72" s="456" t="str">
        <f t="shared" si="9"/>
        <v/>
      </c>
      <c r="C72" s="457"/>
      <c r="D72" s="456" t="str">
        <f t="shared" si="14"/>
        <v/>
      </c>
      <c r="E72" s="458"/>
      <c r="F72" s="458"/>
      <c r="G72" s="457"/>
      <c r="H72" s="459" t="str">
        <f t="shared" si="10"/>
        <v/>
      </c>
      <c r="I72" s="460"/>
      <c r="J72" s="29" t="str">
        <f t="shared" si="11"/>
        <v/>
      </c>
      <c r="K72" s="459" t="str">
        <f t="shared" si="12"/>
        <v/>
      </c>
      <c r="L72" s="461"/>
      <c r="M72" s="460"/>
      <c r="N72" s="465"/>
      <c r="O72" s="466"/>
      <c r="P72" s="466"/>
      <c r="Q72" s="466"/>
      <c r="R72" s="466"/>
      <c r="S72" s="466"/>
      <c r="T72" s="466"/>
      <c r="U72" s="466"/>
      <c r="V72" s="466"/>
      <c r="W72" s="466"/>
      <c r="X72" s="467"/>
      <c r="Z72" s="87"/>
      <c r="AA72" s="87"/>
      <c r="AB72" s="195"/>
      <c r="AC72" s="196"/>
      <c r="AD72" s="197"/>
      <c r="AE72" s="88"/>
      <c r="AF72" s="88"/>
      <c r="AG72" s="88"/>
      <c r="AH72" s="88"/>
      <c r="AI72" s="88"/>
      <c r="AJ72" s="88"/>
      <c r="AK72" s="88"/>
      <c r="AL72" s="88"/>
      <c r="AM72" s="88"/>
      <c r="AN72" s="88"/>
      <c r="AO72" s="88"/>
    </row>
    <row r="73" spans="1:41">
      <c r="A73" s="138">
        <v>8</v>
      </c>
      <c r="B73" s="456" t="str">
        <f t="shared" si="9"/>
        <v/>
      </c>
      <c r="C73" s="457"/>
      <c r="D73" s="456" t="str">
        <f t="shared" si="14"/>
        <v/>
      </c>
      <c r="E73" s="458"/>
      <c r="F73" s="458"/>
      <c r="G73" s="457"/>
      <c r="H73" s="459" t="str">
        <f t="shared" si="10"/>
        <v/>
      </c>
      <c r="I73" s="460"/>
      <c r="J73" s="29" t="str">
        <f t="shared" si="11"/>
        <v/>
      </c>
      <c r="K73" s="459" t="str">
        <f t="shared" si="12"/>
        <v/>
      </c>
      <c r="L73" s="461"/>
      <c r="M73" s="460"/>
      <c r="N73" s="465"/>
      <c r="O73" s="466"/>
      <c r="P73" s="466"/>
      <c r="Q73" s="466"/>
      <c r="R73" s="466"/>
      <c r="S73" s="466"/>
      <c r="T73" s="466"/>
      <c r="U73" s="466"/>
      <c r="V73" s="466"/>
      <c r="W73" s="466"/>
      <c r="X73" s="467"/>
      <c r="Z73" s="87"/>
      <c r="AA73" s="87"/>
      <c r="AB73" s="195"/>
      <c r="AC73" s="196"/>
      <c r="AD73" s="197"/>
      <c r="AE73" s="88"/>
      <c r="AF73" s="88"/>
      <c r="AG73" s="88"/>
      <c r="AH73" s="88"/>
      <c r="AI73" s="88"/>
      <c r="AJ73" s="88"/>
      <c r="AK73" s="88"/>
      <c r="AL73" s="88"/>
      <c r="AM73" s="88"/>
      <c r="AN73" s="88"/>
      <c r="AO73" s="88"/>
    </row>
    <row r="74" spans="1:41">
      <c r="A74" s="138">
        <v>9</v>
      </c>
      <c r="B74" s="456" t="str">
        <f t="shared" si="9"/>
        <v/>
      </c>
      <c r="C74" s="457"/>
      <c r="D74" s="456" t="str">
        <f t="shared" si="14"/>
        <v/>
      </c>
      <c r="E74" s="458"/>
      <c r="F74" s="458"/>
      <c r="G74" s="457"/>
      <c r="H74" s="459" t="str">
        <f t="shared" si="10"/>
        <v/>
      </c>
      <c r="I74" s="460"/>
      <c r="J74" s="29" t="str">
        <f t="shared" si="11"/>
        <v/>
      </c>
      <c r="K74" s="459" t="str">
        <f t="shared" si="12"/>
        <v/>
      </c>
      <c r="L74" s="461"/>
      <c r="M74" s="460"/>
      <c r="N74" s="465"/>
      <c r="O74" s="466"/>
      <c r="P74" s="466"/>
      <c r="Q74" s="466"/>
      <c r="R74" s="466"/>
      <c r="S74" s="466"/>
      <c r="T74" s="466"/>
      <c r="U74" s="466"/>
      <c r="V74" s="466"/>
      <c r="W74" s="466"/>
      <c r="X74" s="467"/>
      <c r="Z74" s="87"/>
      <c r="AA74" s="87"/>
      <c r="AB74" s="195"/>
      <c r="AC74" s="196"/>
      <c r="AD74" s="197"/>
      <c r="AE74" s="88"/>
      <c r="AF74" s="88"/>
      <c r="AG74" s="88"/>
      <c r="AH74" s="88"/>
      <c r="AI74" s="88"/>
      <c r="AJ74" s="88"/>
      <c r="AK74" s="88"/>
      <c r="AL74" s="88"/>
      <c r="AM74" s="88"/>
      <c r="AN74" s="88"/>
      <c r="AO74" s="88"/>
    </row>
    <row r="75" spans="1:41">
      <c r="A75" s="138">
        <v>10</v>
      </c>
      <c r="B75" s="456" t="str">
        <f t="shared" si="9"/>
        <v/>
      </c>
      <c r="C75" s="457"/>
      <c r="D75" s="456" t="str">
        <f t="shared" si="14"/>
        <v/>
      </c>
      <c r="E75" s="458"/>
      <c r="F75" s="458"/>
      <c r="G75" s="457"/>
      <c r="H75" s="459" t="str">
        <f t="shared" si="10"/>
        <v/>
      </c>
      <c r="I75" s="460"/>
      <c r="J75" s="29" t="str">
        <f t="shared" si="11"/>
        <v/>
      </c>
      <c r="K75" s="459" t="str">
        <f t="shared" si="12"/>
        <v/>
      </c>
      <c r="L75" s="461"/>
      <c r="M75" s="460"/>
      <c r="N75" s="465"/>
      <c r="O75" s="466"/>
      <c r="P75" s="466"/>
      <c r="Q75" s="466"/>
      <c r="R75" s="466"/>
      <c r="S75" s="466"/>
      <c r="T75" s="466"/>
      <c r="U75" s="466"/>
      <c r="V75" s="466"/>
      <c r="W75" s="466"/>
      <c r="X75" s="467"/>
      <c r="Z75" s="87"/>
      <c r="AA75" s="87"/>
      <c r="AB75" s="195"/>
      <c r="AC75" s="196"/>
      <c r="AD75" s="197"/>
      <c r="AE75" s="88"/>
      <c r="AF75" s="88"/>
      <c r="AG75" s="88"/>
      <c r="AH75" s="88"/>
      <c r="AI75" s="88"/>
      <c r="AJ75" s="88"/>
      <c r="AK75" s="88"/>
      <c r="AL75" s="88"/>
      <c r="AM75" s="88"/>
      <c r="AN75" s="88"/>
      <c r="AO75" s="88"/>
    </row>
    <row r="76" spans="1:41">
      <c r="A76" s="138">
        <v>11</v>
      </c>
      <c r="B76" s="456" t="str">
        <f t="shared" si="9"/>
        <v/>
      </c>
      <c r="C76" s="457"/>
      <c r="D76" s="456" t="str">
        <f t="shared" si="14"/>
        <v/>
      </c>
      <c r="E76" s="458"/>
      <c r="F76" s="458"/>
      <c r="G76" s="457"/>
      <c r="H76" s="459" t="str">
        <f t="shared" si="10"/>
        <v/>
      </c>
      <c r="I76" s="460"/>
      <c r="J76" s="29" t="str">
        <f t="shared" si="11"/>
        <v/>
      </c>
      <c r="K76" s="459" t="str">
        <f t="shared" si="12"/>
        <v/>
      </c>
      <c r="L76" s="461"/>
      <c r="M76" s="460"/>
      <c r="N76" s="462"/>
      <c r="O76" s="463"/>
      <c r="P76" s="463"/>
      <c r="Q76" s="463"/>
      <c r="R76" s="463"/>
      <c r="S76" s="463"/>
      <c r="T76" s="463"/>
      <c r="U76" s="463"/>
      <c r="V76" s="463"/>
      <c r="W76" s="463"/>
      <c r="X76" s="464"/>
      <c r="Z76" s="87"/>
      <c r="AA76" s="87"/>
      <c r="AB76" s="195"/>
      <c r="AC76" s="196"/>
      <c r="AD76" s="197"/>
      <c r="AE76" s="88"/>
      <c r="AF76" s="88"/>
      <c r="AG76" s="88"/>
      <c r="AH76" s="88"/>
      <c r="AI76" s="88"/>
      <c r="AJ76" s="88"/>
      <c r="AK76" s="88"/>
      <c r="AL76" s="88"/>
      <c r="AM76" s="88"/>
      <c r="AN76" s="88"/>
      <c r="AO76" s="88"/>
    </row>
    <row r="77" spans="1:41">
      <c r="A77" s="138">
        <v>12</v>
      </c>
      <c r="B77" s="456" t="str">
        <f t="shared" si="9"/>
        <v/>
      </c>
      <c r="C77" s="457"/>
      <c r="D77" s="456" t="str">
        <f t="shared" si="14"/>
        <v/>
      </c>
      <c r="E77" s="458"/>
      <c r="F77" s="458"/>
      <c r="G77" s="457"/>
      <c r="H77" s="459" t="str">
        <f t="shared" si="10"/>
        <v/>
      </c>
      <c r="I77" s="460"/>
      <c r="J77" s="29" t="str">
        <f t="shared" si="11"/>
        <v/>
      </c>
      <c r="K77" s="459" t="str">
        <f t="shared" si="12"/>
        <v/>
      </c>
      <c r="L77" s="461"/>
      <c r="M77" s="460"/>
      <c r="N77" s="462"/>
      <c r="O77" s="463"/>
      <c r="P77" s="463"/>
      <c r="Q77" s="463"/>
      <c r="R77" s="463"/>
      <c r="S77" s="463"/>
      <c r="T77" s="463"/>
      <c r="U77" s="463"/>
      <c r="V77" s="463"/>
      <c r="W77" s="463"/>
      <c r="X77" s="464"/>
      <c r="Z77" s="87"/>
      <c r="AA77" s="87"/>
      <c r="AB77" s="195"/>
      <c r="AC77" s="196"/>
      <c r="AD77" s="197"/>
      <c r="AE77" s="88"/>
      <c r="AF77" s="88"/>
      <c r="AG77" s="88"/>
      <c r="AH77" s="88"/>
      <c r="AI77" s="88"/>
      <c r="AJ77" s="88"/>
      <c r="AK77" s="88"/>
      <c r="AL77" s="88"/>
      <c r="AM77" s="88"/>
      <c r="AN77" s="88"/>
      <c r="AO77" s="88"/>
    </row>
    <row r="78" spans="1:41">
      <c r="A78" s="138">
        <v>13</v>
      </c>
      <c r="B78" s="456" t="str">
        <f>IF(K17="","",+IF(AND(AL16=0,AM16=0,AN16=2),"",O16+1))</f>
        <v/>
      </c>
      <c r="C78" s="457"/>
      <c r="D78" s="456" t="str">
        <f t="shared" si="14"/>
        <v/>
      </c>
      <c r="E78" s="458"/>
      <c r="F78" s="458"/>
      <c r="G78" s="457"/>
      <c r="H78" s="459" t="str">
        <f t="shared" si="10"/>
        <v/>
      </c>
      <c r="I78" s="460"/>
      <c r="J78" s="29" t="str">
        <f t="shared" si="11"/>
        <v/>
      </c>
      <c r="K78" s="459" t="str">
        <f t="shared" si="12"/>
        <v/>
      </c>
      <c r="L78" s="461"/>
      <c r="M78" s="460"/>
      <c r="N78" s="462"/>
      <c r="O78" s="463"/>
      <c r="P78" s="463"/>
      <c r="Q78" s="463"/>
      <c r="R78" s="463"/>
      <c r="S78" s="463"/>
      <c r="T78" s="463"/>
      <c r="U78" s="463"/>
      <c r="V78" s="463"/>
      <c r="W78" s="463"/>
      <c r="X78" s="464"/>
      <c r="Z78" s="87"/>
      <c r="AA78" s="87"/>
      <c r="AB78" s="195"/>
      <c r="AC78" s="196"/>
      <c r="AD78" s="197"/>
      <c r="AE78" s="88"/>
      <c r="AF78" s="88"/>
      <c r="AG78" s="88"/>
      <c r="AH78" s="88"/>
      <c r="AI78" s="88"/>
      <c r="AJ78" s="88"/>
      <c r="AK78" s="88"/>
      <c r="AL78" s="88"/>
      <c r="AM78" s="88"/>
      <c r="AN78" s="88"/>
      <c r="AO78" s="88"/>
    </row>
    <row r="79" spans="1:41">
      <c r="A79" s="138">
        <v>14</v>
      </c>
      <c r="B79" s="456" t="str">
        <f t="shared" si="9"/>
        <v/>
      </c>
      <c r="C79" s="457"/>
      <c r="D79" s="456" t="str">
        <f t="shared" si="14"/>
        <v/>
      </c>
      <c r="E79" s="458"/>
      <c r="F79" s="458"/>
      <c r="G79" s="457"/>
      <c r="H79" s="459" t="str">
        <f t="shared" si="10"/>
        <v/>
      </c>
      <c r="I79" s="460"/>
      <c r="J79" s="29" t="str">
        <f t="shared" si="11"/>
        <v/>
      </c>
      <c r="K79" s="459" t="str">
        <f t="shared" si="12"/>
        <v/>
      </c>
      <c r="L79" s="461"/>
      <c r="M79" s="460"/>
      <c r="N79" s="462"/>
      <c r="O79" s="463"/>
      <c r="P79" s="463"/>
      <c r="Q79" s="463"/>
      <c r="R79" s="463"/>
      <c r="S79" s="463"/>
      <c r="T79" s="463"/>
      <c r="U79" s="463"/>
      <c r="V79" s="463"/>
      <c r="W79" s="463"/>
      <c r="X79" s="464"/>
      <c r="Z79" s="87"/>
      <c r="AA79" s="87"/>
      <c r="AB79" s="195"/>
      <c r="AC79" s="196"/>
      <c r="AD79" s="197"/>
      <c r="AE79" s="88"/>
      <c r="AF79" s="88"/>
      <c r="AG79" s="88"/>
      <c r="AH79" s="88"/>
      <c r="AI79" s="88"/>
      <c r="AJ79" s="88"/>
      <c r="AK79" s="88"/>
      <c r="AL79" s="88"/>
      <c r="AM79" s="88"/>
      <c r="AN79" s="88"/>
      <c r="AO79" s="88"/>
    </row>
    <row r="80" spans="1:41">
      <c r="A80" s="138">
        <v>15</v>
      </c>
      <c r="B80" s="456" t="str">
        <f t="shared" si="9"/>
        <v/>
      </c>
      <c r="C80" s="457"/>
      <c r="D80" s="456" t="str">
        <f t="shared" si="14"/>
        <v/>
      </c>
      <c r="E80" s="458"/>
      <c r="F80" s="458"/>
      <c r="G80" s="457"/>
      <c r="H80" s="459" t="str">
        <f t="shared" si="10"/>
        <v/>
      </c>
      <c r="I80" s="460"/>
      <c r="J80" s="29" t="str">
        <f t="shared" si="11"/>
        <v/>
      </c>
      <c r="K80" s="459" t="str">
        <f t="shared" si="12"/>
        <v/>
      </c>
      <c r="L80" s="461"/>
      <c r="M80" s="460"/>
      <c r="N80" s="462"/>
      <c r="O80" s="463"/>
      <c r="P80" s="463"/>
      <c r="Q80" s="463"/>
      <c r="R80" s="463"/>
      <c r="S80" s="463"/>
      <c r="T80" s="463"/>
      <c r="U80" s="463"/>
      <c r="V80" s="463"/>
      <c r="W80" s="463"/>
      <c r="X80" s="464"/>
      <c r="Z80" s="87"/>
      <c r="AA80" s="87"/>
      <c r="AB80" s="195"/>
      <c r="AC80" s="196"/>
      <c r="AD80" s="197"/>
      <c r="AE80" s="88"/>
      <c r="AF80" s="88"/>
      <c r="AG80" s="88"/>
      <c r="AH80" s="88"/>
      <c r="AI80" s="88"/>
      <c r="AJ80" s="88"/>
      <c r="AK80" s="88"/>
      <c r="AL80" s="88"/>
      <c r="AM80" s="88"/>
      <c r="AN80" s="88"/>
      <c r="AO80" s="88"/>
    </row>
    <row r="81" spans="1:41">
      <c r="A81" s="138">
        <v>16</v>
      </c>
      <c r="B81" s="456" t="str">
        <f t="shared" si="9"/>
        <v/>
      </c>
      <c r="C81" s="457"/>
      <c r="D81" s="456" t="str">
        <f t="shared" si="14"/>
        <v/>
      </c>
      <c r="E81" s="458"/>
      <c r="F81" s="458"/>
      <c r="G81" s="457"/>
      <c r="H81" s="459" t="str">
        <f t="shared" si="10"/>
        <v/>
      </c>
      <c r="I81" s="460"/>
      <c r="J81" s="29" t="str">
        <f t="shared" si="11"/>
        <v/>
      </c>
      <c r="K81" s="459" t="str">
        <f t="shared" si="12"/>
        <v/>
      </c>
      <c r="L81" s="461"/>
      <c r="M81" s="460"/>
      <c r="N81" s="462"/>
      <c r="O81" s="463"/>
      <c r="P81" s="463"/>
      <c r="Q81" s="463"/>
      <c r="R81" s="463"/>
      <c r="S81" s="463"/>
      <c r="T81" s="463"/>
      <c r="U81" s="463"/>
      <c r="V81" s="463"/>
      <c r="W81" s="463"/>
      <c r="X81" s="464"/>
      <c r="Z81" s="87"/>
      <c r="AA81" s="87"/>
      <c r="AB81" s="195"/>
      <c r="AC81" s="196"/>
      <c r="AD81" s="197"/>
      <c r="AE81" s="88"/>
      <c r="AF81" s="88"/>
      <c r="AG81" s="88"/>
      <c r="AH81" s="88"/>
      <c r="AI81" s="88"/>
      <c r="AJ81" s="88"/>
      <c r="AK81" s="88"/>
      <c r="AL81" s="88"/>
      <c r="AM81" s="88"/>
      <c r="AN81" s="88"/>
      <c r="AO81" s="88"/>
    </row>
    <row r="82" spans="1:41">
      <c r="A82" s="138">
        <v>17</v>
      </c>
      <c r="B82" s="456" t="str">
        <f t="shared" si="9"/>
        <v/>
      </c>
      <c r="C82" s="457"/>
      <c r="D82" s="456" t="str">
        <f t="shared" si="14"/>
        <v/>
      </c>
      <c r="E82" s="458"/>
      <c r="F82" s="458"/>
      <c r="G82" s="457"/>
      <c r="H82" s="459" t="str">
        <f t="shared" si="10"/>
        <v/>
      </c>
      <c r="I82" s="460"/>
      <c r="J82" s="29" t="str">
        <f t="shared" si="11"/>
        <v/>
      </c>
      <c r="K82" s="459" t="str">
        <f t="shared" si="12"/>
        <v/>
      </c>
      <c r="L82" s="461"/>
      <c r="M82" s="460"/>
      <c r="N82" s="462"/>
      <c r="O82" s="463"/>
      <c r="P82" s="463"/>
      <c r="Q82" s="463"/>
      <c r="R82" s="463"/>
      <c r="S82" s="463"/>
      <c r="T82" s="463"/>
      <c r="U82" s="463"/>
      <c r="V82" s="463"/>
      <c r="W82" s="463"/>
      <c r="X82" s="464"/>
      <c r="Z82" s="87"/>
      <c r="AA82" s="87"/>
      <c r="AB82" s="195"/>
      <c r="AC82" s="196"/>
      <c r="AD82" s="197"/>
      <c r="AE82" s="88"/>
      <c r="AF82" s="88"/>
      <c r="AG82" s="88"/>
      <c r="AH82" s="88"/>
      <c r="AI82" s="88"/>
      <c r="AJ82" s="88"/>
      <c r="AK82" s="88"/>
      <c r="AL82" s="88"/>
      <c r="AM82" s="88"/>
      <c r="AN82" s="88"/>
      <c r="AO82" s="88"/>
    </row>
    <row r="83" spans="1:41">
      <c r="A83" s="138">
        <v>18</v>
      </c>
      <c r="B83" s="456" t="str">
        <f t="shared" si="9"/>
        <v/>
      </c>
      <c r="C83" s="457"/>
      <c r="D83" s="456" t="str">
        <f t="shared" si="14"/>
        <v/>
      </c>
      <c r="E83" s="458"/>
      <c r="F83" s="458"/>
      <c r="G83" s="457"/>
      <c r="H83" s="459" t="str">
        <f t="shared" si="10"/>
        <v/>
      </c>
      <c r="I83" s="460"/>
      <c r="J83" s="29" t="str">
        <f t="shared" si="11"/>
        <v/>
      </c>
      <c r="K83" s="459" t="str">
        <f t="shared" si="12"/>
        <v/>
      </c>
      <c r="L83" s="461"/>
      <c r="M83" s="460"/>
      <c r="N83" s="462"/>
      <c r="O83" s="463"/>
      <c r="P83" s="463"/>
      <c r="Q83" s="463"/>
      <c r="R83" s="463"/>
      <c r="S83" s="463"/>
      <c r="T83" s="463"/>
      <c r="U83" s="463"/>
      <c r="V83" s="463"/>
      <c r="W83" s="463"/>
      <c r="X83" s="464"/>
      <c r="Z83" s="87"/>
      <c r="AA83" s="87"/>
      <c r="AB83" s="195"/>
      <c r="AC83" s="196"/>
      <c r="AD83" s="197"/>
      <c r="AE83" s="88"/>
      <c r="AF83" s="88"/>
      <c r="AG83" s="88"/>
      <c r="AH83" s="88"/>
      <c r="AI83" s="88"/>
      <c r="AJ83" s="88"/>
      <c r="AK83" s="88"/>
      <c r="AL83" s="88"/>
      <c r="AM83" s="88"/>
      <c r="AN83" s="88"/>
      <c r="AO83" s="88"/>
    </row>
    <row r="84" spans="1:41">
      <c r="A84" s="138">
        <v>19</v>
      </c>
      <c r="B84" s="456" t="str">
        <f t="shared" si="9"/>
        <v/>
      </c>
      <c r="C84" s="457"/>
      <c r="D84" s="456" t="str">
        <f t="shared" si="14"/>
        <v/>
      </c>
      <c r="E84" s="458"/>
      <c r="F84" s="458"/>
      <c r="G84" s="457"/>
      <c r="H84" s="459" t="str">
        <f t="shared" si="10"/>
        <v/>
      </c>
      <c r="I84" s="460"/>
      <c r="J84" s="29" t="str">
        <f t="shared" si="11"/>
        <v/>
      </c>
      <c r="K84" s="459" t="str">
        <f t="shared" si="12"/>
        <v/>
      </c>
      <c r="L84" s="461"/>
      <c r="M84" s="460"/>
      <c r="N84" s="462"/>
      <c r="O84" s="463"/>
      <c r="P84" s="463"/>
      <c r="Q84" s="463"/>
      <c r="R84" s="463"/>
      <c r="S84" s="463"/>
      <c r="T84" s="463"/>
      <c r="U84" s="463"/>
      <c r="V84" s="463"/>
      <c r="W84" s="463"/>
      <c r="X84" s="464"/>
      <c r="Z84" s="87"/>
      <c r="AA84" s="87"/>
      <c r="AB84" s="195"/>
      <c r="AC84" s="196"/>
      <c r="AD84" s="197"/>
      <c r="AE84" s="88"/>
      <c r="AF84" s="88"/>
      <c r="AG84" s="88"/>
      <c r="AH84" s="88"/>
      <c r="AI84" s="88"/>
      <c r="AJ84" s="88"/>
      <c r="AK84" s="88"/>
      <c r="AL84" s="88"/>
      <c r="AM84" s="88"/>
      <c r="AN84" s="88"/>
      <c r="AO84" s="88"/>
    </row>
    <row r="85" spans="1:41">
      <c r="A85" s="138">
        <v>20</v>
      </c>
      <c r="B85" s="456" t="str">
        <f>IF(K24="","",+IF(AND(AL23=0,AM23=0,AN23=2),"",O23+1))</f>
        <v/>
      </c>
      <c r="C85" s="457"/>
      <c r="D85" s="456" t="str">
        <f t="shared" si="14"/>
        <v/>
      </c>
      <c r="E85" s="458"/>
      <c r="F85" s="458"/>
      <c r="G85" s="457"/>
      <c r="H85" s="459" t="str">
        <f t="shared" si="10"/>
        <v/>
      </c>
      <c r="I85" s="460"/>
      <c r="J85" s="29" t="str">
        <f t="shared" si="11"/>
        <v/>
      </c>
      <c r="K85" s="459" t="str">
        <f t="shared" si="12"/>
        <v/>
      </c>
      <c r="L85" s="461"/>
      <c r="M85" s="460"/>
      <c r="N85" s="462"/>
      <c r="O85" s="463"/>
      <c r="P85" s="463"/>
      <c r="Q85" s="463"/>
      <c r="R85" s="463"/>
      <c r="S85" s="463"/>
      <c r="T85" s="463"/>
      <c r="U85" s="463"/>
      <c r="V85" s="463"/>
      <c r="W85" s="463"/>
      <c r="X85" s="464"/>
      <c r="Z85" s="87"/>
      <c r="AA85" s="87"/>
      <c r="AB85" s="195"/>
      <c r="AC85" s="196"/>
      <c r="AD85" s="197"/>
      <c r="AE85" s="88"/>
      <c r="AF85" s="88"/>
      <c r="AG85" s="88"/>
      <c r="AH85" s="88"/>
      <c r="AI85" s="88"/>
      <c r="AJ85" s="88"/>
      <c r="AK85" s="88"/>
      <c r="AL85" s="88"/>
      <c r="AM85" s="88"/>
      <c r="AN85" s="88"/>
      <c r="AO85" s="88"/>
    </row>
    <row r="86" spans="1:41">
      <c r="A86" s="138">
        <v>21</v>
      </c>
      <c r="B86" s="456" t="str">
        <f t="shared" ref="B86:B89" si="19">IF(K25="","",+IF(AND(AL24=0,AM24=0,AN24=2),"",O24+1))</f>
        <v/>
      </c>
      <c r="C86" s="457"/>
      <c r="D86" s="456" t="str">
        <f t="shared" si="14"/>
        <v/>
      </c>
      <c r="E86" s="458"/>
      <c r="F86" s="458"/>
      <c r="G86" s="457"/>
      <c r="H86" s="459" t="str">
        <f t="shared" si="10"/>
        <v/>
      </c>
      <c r="I86" s="460"/>
      <c r="J86" s="29" t="str">
        <f t="shared" si="11"/>
        <v/>
      </c>
      <c r="K86" s="459" t="str">
        <f t="shared" si="12"/>
        <v/>
      </c>
      <c r="L86" s="461"/>
      <c r="M86" s="460"/>
      <c r="N86" s="462"/>
      <c r="O86" s="463"/>
      <c r="P86" s="463"/>
      <c r="Q86" s="463"/>
      <c r="R86" s="463"/>
      <c r="S86" s="463"/>
      <c r="T86" s="463"/>
      <c r="U86" s="463"/>
      <c r="V86" s="463"/>
      <c r="W86" s="463"/>
      <c r="X86" s="464"/>
      <c r="Z86" s="87"/>
      <c r="AA86" s="87"/>
      <c r="AB86" s="195"/>
      <c r="AC86" s="196"/>
      <c r="AD86" s="197"/>
      <c r="AE86" s="88"/>
      <c r="AF86" s="88"/>
      <c r="AG86" s="88"/>
      <c r="AH86" s="88"/>
      <c r="AI86" s="88"/>
      <c r="AJ86" s="88"/>
      <c r="AK86" s="88"/>
      <c r="AL86" s="88"/>
      <c r="AM86" s="88"/>
      <c r="AN86" s="88"/>
      <c r="AO86" s="88"/>
    </row>
    <row r="87" spans="1:41">
      <c r="A87" s="138">
        <v>22</v>
      </c>
      <c r="B87" s="456" t="str">
        <f t="shared" si="19"/>
        <v/>
      </c>
      <c r="C87" s="457"/>
      <c r="D87" s="456" t="str">
        <f t="shared" si="14"/>
        <v/>
      </c>
      <c r="E87" s="458"/>
      <c r="F87" s="458"/>
      <c r="G87" s="457"/>
      <c r="H87" s="459" t="str">
        <f t="shared" si="10"/>
        <v/>
      </c>
      <c r="I87" s="460"/>
      <c r="J87" s="29" t="str">
        <f t="shared" si="11"/>
        <v/>
      </c>
      <c r="K87" s="459" t="str">
        <f t="shared" si="12"/>
        <v/>
      </c>
      <c r="L87" s="461"/>
      <c r="M87" s="460"/>
      <c r="N87" s="462"/>
      <c r="O87" s="463"/>
      <c r="P87" s="463"/>
      <c r="Q87" s="463"/>
      <c r="R87" s="463"/>
      <c r="S87" s="463"/>
      <c r="T87" s="463"/>
      <c r="U87" s="463"/>
      <c r="V87" s="463"/>
      <c r="W87" s="463"/>
      <c r="X87" s="464"/>
      <c r="Z87" s="87"/>
      <c r="AA87" s="87"/>
      <c r="AB87" s="195"/>
      <c r="AC87" s="196"/>
      <c r="AD87" s="197"/>
      <c r="AE87" s="88"/>
      <c r="AF87" s="88"/>
      <c r="AG87" s="88"/>
      <c r="AH87" s="88"/>
      <c r="AI87" s="88"/>
      <c r="AJ87" s="88"/>
      <c r="AK87" s="88"/>
      <c r="AL87" s="88"/>
      <c r="AM87" s="88"/>
      <c r="AN87" s="88"/>
      <c r="AO87" s="88"/>
    </row>
    <row r="88" spans="1:41">
      <c r="A88" s="138">
        <v>23</v>
      </c>
      <c r="B88" s="456" t="str">
        <f t="shared" si="19"/>
        <v/>
      </c>
      <c r="C88" s="457"/>
      <c r="D88" s="456" t="str">
        <f t="shared" si="14"/>
        <v/>
      </c>
      <c r="E88" s="458"/>
      <c r="F88" s="458"/>
      <c r="G88" s="457"/>
      <c r="H88" s="459" t="str">
        <f t="shared" si="10"/>
        <v/>
      </c>
      <c r="I88" s="460"/>
      <c r="J88" s="29" t="str">
        <f t="shared" si="11"/>
        <v/>
      </c>
      <c r="K88" s="459" t="str">
        <f t="shared" si="12"/>
        <v/>
      </c>
      <c r="L88" s="461"/>
      <c r="M88" s="460"/>
      <c r="N88" s="462"/>
      <c r="O88" s="463"/>
      <c r="P88" s="463"/>
      <c r="Q88" s="463"/>
      <c r="R88" s="463"/>
      <c r="S88" s="463"/>
      <c r="T88" s="463"/>
      <c r="U88" s="463"/>
      <c r="V88" s="463"/>
      <c r="W88" s="463"/>
      <c r="X88" s="464"/>
      <c r="Z88" s="87"/>
      <c r="AA88" s="87"/>
      <c r="AB88" s="195"/>
      <c r="AC88" s="196"/>
      <c r="AD88" s="197"/>
      <c r="AE88" s="88"/>
      <c r="AF88" s="88"/>
      <c r="AG88" s="88"/>
      <c r="AH88" s="88"/>
      <c r="AI88" s="88"/>
      <c r="AJ88" s="88"/>
      <c r="AK88" s="88"/>
      <c r="AL88" s="88"/>
      <c r="AM88" s="88"/>
      <c r="AN88" s="88"/>
      <c r="AO88" s="88"/>
    </row>
    <row r="89" spans="1:41">
      <c r="A89" s="138">
        <v>24</v>
      </c>
      <c r="B89" s="456" t="str">
        <f t="shared" si="19"/>
        <v/>
      </c>
      <c r="C89" s="457"/>
      <c r="D89" s="456" t="str">
        <f t="shared" si="14"/>
        <v/>
      </c>
      <c r="E89" s="458"/>
      <c r="F89" s="458"/>
      <c r="G89" s="457"/>
      <c r="H89" s="459" t="str">
        <f t="shared" si="10"/>
        <v/>
      </c>
      <c r="I89" s="460"/>
      <c r="J89" s="29" t="str">
        <f t="shared" si="11"/>
        <v/>
      </c>
      <c r="K89" s="459" t="str">
        <f t="shared" si="12"/>
        <v/>
      </c>
      <c r="L89" s="461"/>
      <c r="M89" s="460"/>
      <c r="N89" s="462"/>
      <c r="O89" s="463"/>
      <c r="P89" s="463"/>
      <c r="Q89" s="463"/>
      <c r="R89" s="463"/>
      <c r="S89" s="463"/>
      <c r="T89" s="463"/>
      <c r="U89" s="463"/>
      <c r="V89" s="463"/>
      <c r="W89" s="463"/>
      <c r="X89" s="464"/>
      <c r="Z89" s="87"/>
      <c r="AA89" s="87"/>
      <c r="AB89" s="195"/>
      <c r="AC89" s="196"/>
      <c r="AD89" s="197"/>
      <c r="AE89" s="88"/>
      <c r="AF89" s="88"/>
      <c r="AG89" s="88"/>
      <c r="AH89" s="88"/>
      <c r="AI89" s="88"/>
      <c r="AJ89" s="88"/>
      <c r="AK89" s="88"/>
      <c r="AL89" s="88"/>
      <c r="AM89" s="88"/>
      <c r="AN89" s="88"/>
      <c r="AO89" s="88"/>
    </row>
    <row r="90" spans="1:41">
      <c r="A90" s="138">
        <v>25</v>
      </c>
      <c r="B90" s="456" t="str">
        <f t="shared" si="9"/>
        <v/>
      </c>
      <c r="C90" s="457"/>
      <c r="D90" s="456" t="str">
        <f t="shared" si="14"/>
        <v/>
      </c>
      <c r="E90" s="458"/>
      <c r="F90" s="458"/>
      <c r="G90" s="457"/>
      <c r="H90" s="459" t="str">
        <f t="shared" si="10"/>
        <v/>
      </c>
      <c r="I90" s="460"/>
      <c r="J90" s="29" t="str">
        <f t="shared" si="11"/>
        <v/>
      </c>
      <c r="K90" s="459" t="str">
        <f t="shared" si="12"/>
        <v/>
      </c>
      <c r="L90" s="461"/>
      <c r="M90" s="460"/>
      <c r="N90" s="462"/>
      <c r="O90" s="463"/>
      <c r="P90" s="463"/>
      <c r="Q90" s="463"/>
      <c r="R90" s="463"/>
      <c r="S90" s="463"/>
      <c r="T90" s="463"/>
      <c r="U90" s="463"/>
      <c r="V90" s="463"/>
      <c r="W90" s="463"/>
      <c r="X90" s="464"/>
      <c r="Z90" s="87"/>
      <c r="AA90" s="87"/>
      <c r="AB90" s="195"/>
      <c r="AC90" s="196"/>
      <c r="AD90" s="197"/>
      <c r="AE90" s="88"/>
      <c r="AF90" s="88"/>
      <c r="AG90" s="88"/>
      <c r="AH90" s="88"/>
      <c r="AI90" s="88"/>
      <c r="AJ90" s="88"/>
      <c r="AK90" s="88"/>
      <c r="AL90" s="88"/>
      <c r="AM90" s="88"/>
      <c r="AN90" s="88"/>
      <c r="AO90" s="88"/>
    </row>
    <row r="91" spans="1:41">
      <c r="A91" s="138">
        <v>26</v>
      </c>
      <c r="B91" s="456" t="str">
        <f t="shared" si="9"/>
        <v/>
      </c>
      <c r="C91" s="457"/>
      <c r="D91" s="456" t="str">
        <f t="shared" si="14"/>
        <v/>
      </c>
      <c r="E91" s="458"/>
      <c r="F91" s="458"/>
      <c r="G91" s="457"/>
      <c r="H91" s="459" t="str">
        <f t="shared" si="10"/>
        <v/>
      </c>
      <c r="I91" s="460"/>
      <c r="J91" s="29" t="str">
        <f t="shared" si="11"/>
        <v/>
      </c>
      <c r="K91" s="459" t="str">
        <f t="shared" si="12"/>
        <v/>
      </c>
      <c r="L91" s="461"/>
      <c r="M91" s="460"/>
      <c r="N91" s="462"/>
      <c r="O91" s="463"/>
      <c r="P91" s="463"/>
      <c r="Q91" s="463"/>
      <c r="R91" s="463"/>
      <c r="S91" s="463"/>
      <c r="T91" s="463"/>
      <c r="U91" s="463"/>
      <c r="V91" s="463"/>
      <c r="W91" s="463"/>
      <c r="X91" s="464"/>
      <c r="Z91" s="87"/>
      <c r="AA91" s="87"/>
      <c r="AB91" s="195"/>
      <c r="AC91" s="196"/>
      <c r="AD91" s="197"/>
      <c r="AE91" s="88"/>
      <c r="AF91" s="88"/>
      <c r="AG91" s="88"/>
      <c r="AH91" s="88"/>
      <c r="AI91" s="88"/>
      <c r="AJ91" s="88"/>
      <c r="AK91" s="88"/>
      <c r="AL91" s="88"/>
      <c r="AM91" s="88"/>
      <c r="AN91" s="88"/>
      <c r="AO91" s="88"/>
    </row>
    <row r="92" spans="1:41">
      <c r="A92" s="138">
        <v>27</v>
      </c>
      <c r="B92" s="456" t="str">
        <f t="shared" si="9"/>
        <v/>
      </c>
      <c r="C92" s="457"/>
      <c r="D92" s="456" t="str">
        <f t="shared" si="14"/>
        <v/>
      </c>
      <c r="E92" s="458"/>
      <c r="F92" s="458"/>
      <c r="G92" s="457"/>
      <c r="H92" s="459" t="str">
        <f t="shared" si="10"/>
        <v/>
      </c>
      <c r="I92" s="460"/>
      <c r="J92" s="29" t="str">
        <f t="shared" si="11"/>
        <v/>
      </c>
      <c r="K92" s="459" t="str">
        <f t="shared" si="12"/>
        <v/>
      </c>
      <c r="L92" s="461"/>
      <c r="M92" s="460"/>
      <c r="N92" s="462"/>
      <c r="O92" s="463"/>
      <c r="P92" s="463"/>
      <c r="Q92" s="463"/>
      <c r="R92" s="463"/>
      <c r="S92" s="463"/>
      <c r="T92" s="463"/>
      <c r="U92" s="463"/>
      <c r="V92" s="463"/>
      <c r="W92" s="463"/>
      <c r="X92" s="464"/>
      <c r="Z92" s="87"/>
      <c r="AA92" s="87"/>
      <c r="AB92" s="195"/>
      <c r="AC92" s="196"/>
      <c r="AD92" s="197"/>
      <c r="AE92" s="88"/>
      <c r="AF92" s="88"/>
      <c r="AG92" s="88"/>
      <c r="AH92" s="88"/>
      <c r="AI92" s="88"/>
      <c r="AJ92" s="88"/>
      <c r="AK92" s="88"/>
      <c r="AL92" s="88"/>
      <c r="AM92" s="88"/>
      <c r="AN92" s="88"/>
      <c r="AO92" s="88"/>
    </row>
    <row r="93" spans="1:41">
      <c r="A93" s="138">
        <v>28</v>
      </c>
      <c r="B93" s="456" t="str">
        <f t="shared" si="9"/>
        <v/>
      </c>
      <c r="C93" s="457"/>
      <c r="D93" s="456" t="str">
        <f t="shared" si="14"/>
        <v/>
      </c>
      <c r="E93" s="458"/>
      <c r="F93" s="458"/>
      <c r="G93" s="457"/>
      <c r="H93" s="459" t="str">
        <f t="shared" si="10"/>
        <v/>
      </c>
      <c r="I93" s="460"/>
      <c r="J93" s="29" t="str">
        <f t="shared" si="11"/>
        <v/>
      </c>
      <c r="K93" s="459" t="str">
        <f t="shared" si="12"/>
        <v/>
      </c>
      <c r="L93" s="461"/>
      <c r="M93" s="460"/>
      <c r="N93" s="462"/>
      <c r="O93" s="463"/>
      <c r="P93" s="463"/>
      <c r="Q93" s="463"/>
      <c r="R93" s="463"/>
      <c r="S93" s="463"/>
      <c r="T93" s="463"/>
      <c r="U93" s="463"/>
      <c r="V93" s="463"/>
      <c r="W93" s="463"/>
      <c r="X93" s="464"/>
      <c r="Z93" s="87"/>
      <c r="AA93" s="87"/>
      <c r="AB93" s="195"/>
      <c r="AC93" s="196"/>
      <c r="AD93" s="197"/>
      <c r="AE93" s="88"/>
      <c r="AF93" s="88"/>
      <c r="AG93" s="88"/>
      <c r="AH93" s="88"/>
      <c r="AI93" s="88"/>
      <c r="AJ93" s="88"/>
      <c r="AK93" s="88"/>
      <c r="AL93" s="88"/>
      <c r="AM93" s="88"/>
      <c r="AN93" s="88"/>
      <c r="AO93" s="88"/>
    </row>
    <row r="94" spans="1:41">
      <c r="A94" s="138">
        <v>29</v>
      </c>
      <c r="B94" s="456" t="str">
        <f t="shared" si="9"/>
        <v/>
      </c>
      <c r="C94" s="457"/>
      <c r="D94" s="456" t="str">
        <f t="shared" si="14"/>
        <v/>
      </c>
      <c r="E94" s="458"/>
      <c r="F94" s="458"/>
      <c r="G94" s="457"/>
      <c r="H94" s="459" t="str">
        <f t="shared" si="10"/>
        <v/>
      </c>
      <c r="I94" s="460"/>
      <c r="J94" s="29" t="str">
        <f t="shared" si="11"/>
        <v/>
      </c>
      <c r="K94" s="459" t="str">
        <f t="shared" si="12"/>
        <v/>
      </c>
      <c r="L94" s="461"/>
      <c r="M94" s="460"/>
      <c r="N94" s="462"/>
      <c r="O94" s="463"/>
      <c r="P94" s="463"/>
      <c r="Q94" s="463"/>
      <c r="R94" s="463"/>
      <c r="S94" s="463"/>
      <c r="T94" s="463"/>
      <c r="U94" s="463"/>
      <c r="V94" s="463"/>
      <c r="W94" s="463"/>
      <c r="X94" s="464"/>
      <c r="Z94" s="87"/>
      <c r="AA94" s="87"/>
      <c r="AB94" s="195"/>
      <c r="AC94" s="196"/>
      <c r="AD94" s="197"/>
      <c r="AE94" s="88"/>
      <c r="AF94" s="88"/>
      <c r="AG94" s="88"/>
      <c r="AH94" s="88"/>
      <c r="AI94" s="88"/>
      <c r="AJ94" s="88"/>
      <c r="AK94" s="88"/>
      <c r="AL94" s="88"/>
      <c r="AM94" s="88"/>
      <c r="AN94" s="88"/>
      <c r="AO94" s="88"/>
    </row>
    <row r="95" spans="1:41">
      <c r="A95" s="138">
        <v>30</v>
      </c>
      <c r="B95" s="456" t="str">
        <f t="shared" si="9"/>
        <v/>
      </c>
      <c r="C95" s="457"/>
      <c r="D95" s="456" t="str">
        <f t="shared" si="14"/>
        <v/>
      </c>
      <c r="E95" s="458"/>
      <c r="F95" s="458"/>
      <c r="G95" s="457"/>
      <c r="H95" s="459" t="str">
        <f t="shared" si="10"/>
        <v/>
      </c>
      <c r="I95" s="460"/>
      <c r="J95" s="29" t="str">
        <f t="shared" si="11"/>
        <v/>
      </c>
      <c r="K95" s="459" t="str">
        <f t="shared" si="12"/>
        <v/>
      </c>
      <c r="L95" s="461"/>
      <c r="M95" s="460"/>
      <c r="N95" s="462"/>
      <c r="O95" s="463"/>
      <c r="P95" s="463"/>
      <c r="Q95" s="463"/>
      <c r="R95" s="463"/>
      <c r="S95" s="463"/>
      <c r="T95" s="463"/>
      <c r="U95" s="463"/>
      <c r="V95" s="463"/>
      <c r="W95" s="463"/>
      <c r="X95" s="464"/>
      <c r="Z95" s="87"/>
      <c r="AA95" s="87"/>
      <c r="AB95" s="195"/>
      <c r="AC95" s="196"/>
      <c r="AD95" s="197"/>
      <c r="AE95" s="88"/>
      <c r="AF95" s="88"/>
      <c r="AG95" s="88"/>
      <c r="AH95" s="88"/>
      <c r="AI95" s="88"/>
      <c r="AJ95" s="88"/>
      <c r="AK95" s="88"/>
      <c r="AL95" s="88"/>
      <c r="AM95" s="88"/>
      <c r="AN95" s="88"/>
      <c r="AO95" s="88"/>
    </row>
    <row r="96" spans="1:41">
      <c r="A96" s="138">
        <v>31</v>
      </c>
      <c r="B96" s="456" t="str">
        <f t="shared" si="9"/>
        <v/>
      </c>
      <c r="C96" s="457"/>
      <c r="D96" s="456" t="str">
        <f t="shared" si="14"/>
        <v/>
      </c>
      <c r="E96" s="458"/>
      <c r="F96" s="458"/>
      <c r="G96" s="457"/>
      <c r="H96" s="459" t="str">
        <f t="shared" si="10"/>
        <v/>
      </c>
      <c r="I96" s="460"/>
      <c r="J96" s="29" t="str">
        <f t="shared" si="11"/>
        <v/>
      </c>
      <c r="K96" s="459" t="str">
        <f t="shared" si="12"/>
        <v/>
      </c>
      <c r="L96" s="461"/>
      <c r="M96" s="460"/>
      <c r="N96" s="462"/>
      <c r="O96" s="463"/>
      <c r="P96" s="463"/>
      <c r="Q96" s="463"/>
      <c r="R96" s="463"/>
      <c r="S96" s="463"/>
      <c r="T96" s="463"/>
      <c r="U96" s="463"/>
      <c r="V96" s="463"/>
      <c r="W96" s="463"/>
      <c r="X96" s="464"/>
      <c r="Z96" s="87"/>
      <c r="AA96" s="87"/>
      <c r="AB96" s="195"/>
      <c r="AC96" s="196"/>
      <c r="AD96" s="197"/>
      <c r="AE96" s="88"/>
      <c r="AF96" s="88"/>
      <c r="AG96" s="88"/>
      <c r="AH96" s="88"/>
      <c r="AI96" s="88"/>
      <c r="AJ96" s="88"/>
      <c r="AK96" s="88"/>
      <c r="AL96" s="88"/>
      <c r="AM96" s="88"/>
      <c r="AN96" s="88"/>
      <c r="AO96" s="88"/>
    </row>
    <row r="97" spans="1:41">
      <c r="A97" s="138">
        <v>32</v>
      </c>
      <c r="B97" s="456" t="str">
        <f t="shared" si="9"/>
        <v/>
      </c>
      <c r="C97" s="457"/>
      <c r="D97" s="456" t="str">
        <f t="shared" si="14"/>
        <v/>
      </c>
      <c r="E97" s="458"/>
      <c r="F97" s="458"/>
      <c r="G97" s="457"/>
      <c r="H97" s="459" t="str">
        <f t="shared" si="10"/>
        <v/>
      </c>
      <c r="I97" s="460"/>
      <c r="J97" s="29" t="str">
        <f t="shared" si="11"/>
        <v/>
      </c>
      <c r="K97" s="459" t="str">
        <f t="shared" si="12"/>
        <v/>
      </c>
      <c r="L97" s="461"/>
      <c r="M97" s="460"/>
      <c r="N97" s="462"/>
      <c r="O97" s="463"/>
      <c r="P97" s="463"/>
      <c r="Q97" s="463"/>
      <c r="R97" s="463"/>
      <c r="S97" s="463"/>
      <c r="T97" s="463"/>
      <c r="U97" s="463"/>
      <c r="V97" s="463"/>
      <c r="W97" s="463"/>
      <c r="X97" s="464"/>
      <c r="Z97" s="87"/>
      <c r="AA97" s="87"/>
      <c r="AB97" s="195"/>
      <c r="AC97" s="196"/>
      <c r="AD97" s="197"/>
      <c r="AE97" s="88"/>
      <c r="AF97" s="88"/>
      <c r="AG97" s="88"/>
      <c r="AH97" s="88"/>
      <c r="AI97" s="88"/>
      <c r="AJ97" s="88"/>
      <c r="AK97" s="88"/>
      <c r="AL97" s="88"/>
      <c r="AM97" s="88"/>
      <c r="AN97" s="88"/>
      <c r="AO97" s="88"/>
    </row>
    <row r="98" spans="1:41">
      <c r="A98" s="138">
        <v>33</v>
      </c>
      <c r="B98" s="456" t="str">
        <f t="shared" si="9"/>
        <v/>
      </c>
      <c r="C98" s="457"/>
      <c r="D98" s="456" t="str">
        <f t="shared" si="14"/>
        <v/>
      </c>
      <c r="E98" s="458"/>
      <c r="F98" s="458"/>
      <c r="G98" s="457"/>
      <c r="H98" s="459" t="str">
        <f t="shared" si="10"/>
        <v/>
      </c>
      <c r="I98" s="460"/>
      <c r="J98" s="29" t="str">
        <f t="shared" si="11"/>
        <v/>
      </c>
      <c r="K98" s="459" t="str">
        <f t="shared" si="12"/>
        <v/>
      </c>
      <c r="L98" s="461"/>
      <c r="M98" s="460"/>
      <c r="N98" s="462"/>
      <c r="O98" s="463"/>
      <c r="P98" s="463"/>
      <c r="Q98" s="463"/>
      <c r="R98" s="463"/>
      <c r="S98" s="463"/>
      <c r="T98" s="463"/>
      <c r="U98" s="463"/>
      <c r="V98" s="463"/>
      <c r="W98" s="463"/>
      <c r="X98" s="464"/>
      <c r="Z98" s="87"/>
      <c r="AA98" s="87"/>
      <c r="AB98" s="195"/>
      <c r="AC98" s="196"/>
      <c r="AD98" s="197"/>
      <c r="AE98" s="88"/>
      <c r="AF98" s="88"/>
      <c r="AG98" s="88"/>
      <c r="AH98" s="88"/>
      <c r="AI98" s="88"/>
      <c r="AJ98" s="88"/>
      <c r="AK98" s="88"/>
      <c r="AL98" s="88"/>
      <c r="AM98" s="88"/>
      <c r="AN98" s="88"/>
      <c r="AO98" s="88"/>
    </row>
    <row r="99" spans="1:41">
      <c r="A99" s="138">
        <v>34</v>
      </c>
      <c r="B99" s="355" t="str">
        <f t="shared" si="9"/>
        <v/>
      </c>
      <c r="C99" s="356"/>
      <c r="D99" s="355" t="str">
        <f t="shared" si="14"/>
        <v/>
      </c>
      <c r="E99" s="398"/>
      <c r="F99" s="398"/>
      <c r="G99" s="356"/>
      <c r="H99" s="360" t="str">
        <f t="shared" si="10"/>
        <v/>
      </c>
      <c r="I99" s="361"/>
      <c r="J99" s="29" t="str">
        <f t="shared" si="11"/>
        <v/>
      </c>
      <c r="K99" s="360" t="str">
        <f t="shared" si="12"/>
        <v/>
      </c>
      <c r="L99" s="362"/>
      <c r="M99" s="361"/>
      <c r="N99" s="453"/>
      <c r="O99" s="454"/>
      <c r="P99" s="454"/>
      <c r="Q99" s="454"/>
      <c r="R99" s="454"/>
      <c r="S99" s="454"/>
      <c r="T99" s="454"/>
      <c r="U99" s="454"/>
      <c r="V99" s="454"/>
      <c r="W99" s="454"/>
      <c r="X99" s="455"/>
      <c r="Z99" s="87"/>
      <c r="AA99" s="87"/>
      <c r="AB99" s="195"/>
      <c r="AC99" s="196"/>
      <c r="AD99" s="197"/>
      <c r="AE99" s="88"/>
      <c r="AF99" s="88"/>
      <c r="AG99" s="88"/>
      <c r="AH99" s="88"/>
      <c r="AI99" s="88"/>
      <c r="AJ99" s="88"/>
      <c r="AK99" s="88"/>
      <c r="AL99" s="88"/>
      <c r="AM99" s="88"/>
      <c r="AN99" s="88"/>
      <c r="AO99" s="88"/>
    </row>
    <row r="100" spans="1:41">
      <c r="A100" s="138">
        <v>35</v>
      </c>
      <c r="B100" s="355" t="str">
        <f t="shared" si="9"/>
        <v/>
      </c>
      <c r="C100" s="356"/>
      <c r="D100" s="355" t="str">
        <f t="shared" si="14"/>
        <v/>
      </c>
      <c r="E100" s="398"/>
      <c r="F100" s="398"/>
      <c r="G100" s="356"/>
      <c r="H100" s="360" t="str">
        <f t="shared" si="10"/>
        <v/>
      </c>
      <c r="I100" s="361"/>
      <c r="J100" s="29" t="str">
        <f t="shared" si="11"/>
        <v/>
      </c>
      <c r="K100" s="360" t="str">
        <f t="shared" si="12"/>
        <v/>
      </c>
      <c r="L100" s="362"/>
      <c r="M100" s="361"/>
      <c r="N100" s="453"/>
      <c r="O100" s="454"/>
      <c r="P100" s="454"/>
      <c r="Q100" s="454"/>
      <c r="R100" s="454"/>
      <c r="S100" s="454"/>
      <c r="T100" s="454"/>
      <c r="U100" s="454"/>
      <c r="V100" s="454"/>
      <c r="W100" s="454"/>
      <c r="X100" s="455"/>
      <c r="Z100" s="87"/>
      <c r="AA100" s="87"/>
      <c r="AB100" s="195"/>
      <c r="AC100" s="196"/>
      <c r="AD100" s="197"/>
      <c r="AE100" s="88"/>
      <c r="AF100" s="88"/>
      <c r="AG100" s="88"/>
      <c r="AH100" s="88"/>
      <c r="AI100" s="88"/>
      <c r="AJ100" s="88"/>
      <c r="AK100" s="88"/>
      <c r="AL100" s="88"/>
      <c r="AM100" s="88"/>
      <c r="AN100" s="88"/>
      <c r="AO100" s="88"/>
    </row>
    <row r="101" spans="1:41">
      <c r="A101" s="138">
        <v>36</v>
      </c>
      <c r="B101" s="355" t="str">
        <f t="shared" si="9"/>
        <v/>
      </c>
      <c r="C101" s="356"/>
      <c r="D101" s="355" t="str">
        <f t="shared" si="14"/>
        <v/>
      </c>
      <c r="E101" s="398"/>
      <c r="F101" s="398"/>
      <c r="G101" s="356"/>
      <c r="H101" s="360" t="str">
        <f t="shared" si="10"/>
        <v/>
      </c>
      <c r="I101" s="361"/>
      <c r="J101" s="29" t="str">
        <f t="shared" si="11"/>
        <v/>
      </c>
      <c r="K101" s="360" t="str">
        <f t="shared" si="12"/>
        <v/>
      </c>
      <c r="L101" s="362"/>
      <c r="M101" s="361"/>
      <c r="N101" s="453"/>
      <c r="O101" s="454"/>
      <c r="P101" s="454"/>
      <c r="Q101" s="454"/>
      <c r="R101" s="454"/>
      <c r="S101" s="454"/>
      <c r="T101" s="454"/>
      <c r="U101" s="454"/>
      <c r="V101" s="454"/>
      <c r="W101" s="454"/>
      <c r="X101" s="455"/>
      <c r="Z101" s="87"/>
      <c r="AA101" s="87"/>
      <c r="AB101" s="195"/>
      <c r="AC101" s="196"/>
      <c r="AD101" s="197"/>
      <c r="AE101" s="88"/>
      <c r="AF101" s="88"/>
      <c r="AG101" s="88"/>
      <c r="AH101" s="88"/>
      <c r="AI101" s="88"/>
      <c r="AJ101" s="88"/>
      <c r="AK101" s="88"/>
      <c r="AL101" s="88"/>
      <c r="AM101" s="88"/>
      <c r="AN101" s="88"/>
      <c r="AO101" s="88"/>
    </row>
    <row r="102" spans="1:41">
      <c r="A102" s="138">
        <v>37</v>
      </c>
      <c r="B102" s="355" t="str">
        <f t="shared" si="9"/>
        <v/>
      </c>
      <c r="C102" s="356"/>
      <c r="D102" s="355" t="str">
        <f t="shared" si="14"/>
        <v/>
      </c>
      <c r="E102" s="398"/>
      <c r="F102" s="398"/>
      <c r="G102" s="356"/>
      <c r="H102" s="360" t="str">
        <f t="shared" si="10"/>
        <v/>
      </c>
      <c r="I102" s="361"/>
      <c r="J102" s="29" t="str">
        <f t="shared" si="11"/>
        <v/>
      </c>
      <c r="K102" s="360" t="str">
        <f t="shared" si="12"/>
        <v/>
      </c>
      <c r="L102" s="362"/>
      <c r="M102" s="361"/>
      <c r="N102" s="453"/>
      <c r="O102" s="454"/>
      <c r="P102" s="454"/>
      <c r="Q102" s="454"/>
      <c r="R102" s="454"/>
      <c r="S102" s="454"/>
      <c r="T102" s="454"/>
      <c r="U102" s="454"/>
      <c r="V102" s="454"/>
      <c r="W102" s="454"/>
      <c r="X102" s="455"/>
      <c r="Z102" s="87"/>
      <c r="AA102" s="87"/>
      <c r="AB102" s="195"/>
      <c r="AC102" s="196"/>
      <c r="AD102" s="197"/>
      <c r="AE102" s="88"/>
      <c r="AF102" s="88"/>
      <c r="AG102" s="88"/>
      <c r="AH102" s="88"/>
      <c r="AI102" s="88"/>
      <c r="AJ102" s="88"/>
      <c r="AK102" s="88"/>
      <c r="AL102" s="88"/>
      <c r="AM102" s="88"/>
      <c r="AN102" s="88"/>
      <c r="AO102" s="88"/>
    </row>
    <row r="103" spans="1:41">
      <c r="A103" s="138">
        <v>38</v>
      </c>
      <c r="B103" s="355" t="str">
        <f t="shared" si="9"/>
        <v/>
      </c>
      <c r="C103" s="356"/>
      <c r="D103" s="355" t="str">
        <f t="shared" si="14"/>
        <v/>
      </c>
      <c r="E103" s="398"/>
      <c r="F103" s="398"/>
      <c r="G103" s="356"/>
      <c r="H103" s="360" t="str">
        <f t="shared" si="10"/>
        <v/>
      </c>
      <c r="I103" s="361"/>
      <c r="J103" s="29" t="str">
        <f t="shared" si="11"/>
        <v/>
      </c>
      <c r="K103" s="360" t="str">
        <f t="shared" si="12"/>
        <v/>
      </c>
      <c r="L103" s="362"/>
      <c r="M103" s="361"/>
      <c r="N103" s="453"/>
      <c r="O103" s="454"/>
      <c r="P103" s="454"/>
      <c r="Q103" s="454"/>
      <c r="R103" s="454"/>
      <c r="S103" s="454"/>
      <c r="T103" s="454"/>
      <c r="U103" s="454"/>
      <c r="V103" s="454"/>
      <c r="W103" s="454"/>
      <c r="X103" s="455"/>
      <c r="Z103" s="87"/>
      <c r="AA103" s="87"/>
      <c r="AB103" s="195"/>
      <c r="AC103" s="196"/>
      <c r="AD103" s="197"/>
      <c r="AE103" s="88"/>
      <c r="AF103" s="88"/>
      <c r="AG103" s="88"/>
      <c r="AH103" s="88"/>
      <c r="AI103" s="88"/>
      <c r="AJ103" s="88"/>
      <c r="AK103" s="88"/>
      <c r="AL103" s="88"/>
      <c r="AM103" s="88"/>
      <c r="AN103" s="88"/>
      <c r="AO103" s="88"/>
    </row>
    <row r="104" spans="1:41">
      <c r="A104" s="138">
        <v>39</v>
      </c>
      <c r="B104" s="355" t="str">
        <f t="shared" si="9"/>
        <v/>
      </c>
      <c r="C104" s="356"/>
      <c r="D104" s="355" t="str">
        <f t="shared" si="14"/>
        <v/>
      </c>
      <c r="E104" s="398"/>
      <c r="F104" s="398"/>
      <c r="G104" s="356"/>
      <c r="H104" s="360" t="str">
        <f t="shared" si="10"/>
        <v/>
      </c>
      <c r="I104" s="361"/>
      <c r="J104" s="29" t="str">
        <f t="shared" si="11"/>
        <v/>
      </c>
      <c r="K104" s="360" t="str">
        <f t="shared" si="12"/>
        <v/>
      </c>
      <c r="L104" s="362"/>
      <c r="M104" s="361"/>
      <c r="N104" s="453"/>
      <c r="O104" s="454"/>
      <c r="P104" s="454"/>
      <c r="Q104" s="454"/>
      <c r="R104" s="454"/>
      <c r="S104" s="454"/>
      <c r="T104" s="454"/>
      <c r="U104" s="454"/>
      <c r="V104" s="454"/>
      <c r="W104" s="454"/>
      <c r="X104" s="455"/>
      <c r="Z104" s="87"/>
      <c r="AA104" s="87"/>
      <c r="AB104" s="195"/>
      <c r="AC104" s="196"/>
      <c r="AD104" s="197"/>
      <c r="AE104" s="88"/>
      <c r="AF104" s="88"/>
      <c r="AG104" s="88"/>
      <c r="AH104" s="88"/>
      <c r="AI104" s="88"/>
      <c r="AJ104" s="88"/>
      <c r="AK104" s="88"/>
      <c r="AL104" s="88"/>
      <c r="AM104" s="88"/>
      <c r="AN104" s="88"/>
      <c r="AO104" s="88"/>
    </row>
    <row r="105" spans="1:41">
      <c r="A105" s="138">
        <v>40</v>
      </c>
      <c r="B105" s="355" t="str">
        <f t="shared" si="9"/>
        <v/>
      </c>
      <c r="C105" s="356"/>
      <c r="D105" s="355" t="str">
        <f t="shared" si="14"/>
        <v/>
      </c>
      <c r="E105" s="398"/>
      <c r="F105" s="398"/>
      <c r="G105" s="356"/>
      <c r="H105" s="360" t="str">
        <f t="shared" si="10"/>
        <v/>
      </c>
      <c r="I105" s="361"/>
      <c r="J105" s="29" t="str">
        <f t="shared" si="11"/>
        <v/>
      </c>
      <c r="K105" s="360" t="str">
        <f t="shared" si="12"/>
        <v/>
      </c>
      <c r="L105" s="362"/>
      <c r="M105" s="361"/>
      <c r="N105" s="453"/>
      <c r="O105" s="454"/>
      <c r="P105" s="454"/>
      <c r="Q105" s="454"/>
      <c r="R105" s="454"/>
      <c r="S105" s="454"/>
      <c r="T105" s="454"/>
      <c r="U105" s="454"/>
      <c r="V105" s="454"/>
      <c r="W105" s="454"/>
      <c r="X105" s="455"/>
      <c r="Z105" s="87"/>
      <c r="AA105" s="87"/>
      <c r="AB105" s="195"/>
      <c r="AC105" s="196"/>
      <c r="AD105" s="197"/>
      <c r="AE105" s="88"/>
      <c r="AF105" s="88"/>
      <c r="AG105" s="88"/>
      <c r="AH105" s="88"/>
      <c r="AI105" s="88"/>
      <c r="AJ105" s="88"/>
      <c r="AK105" s="88"/>
      <c r="AL105" s="88"/>
      <c r="AM105" s="88"/>
      <c r="AN105" s="88"/>
      <c r="AO105" s="88"/>
    </row>
    <row r="106" spans="1:41">
      <c r="A106" s="138">
        <v>41</v>
      </c>
      <c r="B106" s="355" t="str">
        <f t="shared" si="9"/>
        <v/>
      </c>
      <c r="C106" s="356"/>
      <c r="D106" s="355" t="str">
        <f t="shared" si="14"/>
        <v/>
      </c>
      <c r="E106" s="398"/>
      <c r="F106" s="398"/>
      <c r="G106" s="356"/>
      <c r="H106" s="360" t="str">
        <f t="shared" si="10"/>
        <v/>
      </c>
      <c r="I106" s="361"/>
      <c r="J106" s="29" t="str">
        <f t="shared" si="11"/>
        <v/>
      </c>
      <c r="K106" s="360" t="str">
        <f t="shared" si="12"/>
        <v/>
      </c>
      <c r="L106" s="362"/>
      <c r="M106" s="361"/>
      <c r="N106" s="453"/>
      <c r="O106" s="454"/>
      <c r="P106" s="454"/>
      <c r="Q106" s="454"/>
      <c r="R106" s="454"/>
      <c r="S106" s="454"/>
      <c r="T106" s="454"/>
      <c r="U106" s="454"/>
      <c r="V106" s="454"/>
      <c r="W106" s="454"/>
      <c r="X106" s="455"/>
      <c r="Z106" s="87"/>
      <c r="AA106" s="87"/>
      <c r="AB106" s="195"/>
      <c r="AC106" s="196"/>
      <c r="AD106" s="197"/>
      <c r="AE106" s="88"/>
      <c r="AF106" s="88"/>
      <c r="AG106" s="88"/>
      <c r="AH106" s="88"/>
      <c r="AI106" s="88"/>
      <c r="AJ106" s="88"/>
      <c r="AK106" s="88"/>
      <c r="AL106" s="88"/>
      <c r="AM106" s="88"/>
      <c r="AN106" s="88"/>
      <c r="AO106" s="88"/>
    </row>
    <row r="107" spans="1:41">
      <c r="A107" s="138">
        <v>42</v>
      </c>
      <c r="B107" s="355" t="str">
        <f t="shared" si="9"/>
        <v/>
      </c>
      <c r="C107" s="356"/>
      <c r="D107" s="355" t="str">
        <f t="shared" si="14"/>
        <v/>
      </c>
      <c r="E107" s="398"/>
      <c r="F107" s="398"/>
      <c r="G107" s="356"/>
      <c r="H107" s="360" t="str">
        <f t="shared" si="10"/>
        <v/>
      </c>
      <c r="I107" s="361"/>
      <c r="J107" s="29" t="str">
        <f t="shared" si="11"/>
        <v/>
      </c>
      <c r="K107" s="360" t="str">
        <f t="shared" si="12"/>
        <v/>
      </c>
      <c r="L107" s="362"/>
      <c r="M107" s="361"/>
      <c r="N107" s="453"/>
      <c r="O107" s="454"/>
      <c r="P107" s="454"/>
      <c r="Q107" s="454"/>
      <c r="R107" s="454"/>
      <c r="S107" s="454"/>
      <c r="T107" s="454"/>
      <c r="U107" s="454"/>
      <c r="V107" s="454"/>
      <c r="W107" s="454"/>
      <c r="X107" s="455"/>
      <c r="Z107" s="87"/>
      <c r="AA107" s="87"/>
      <c r="AB107" s="195"/>
      <c r="AC107" s="196"/>
      <c r="AD107" s="197"/>
      <c r="AE107" s="88"/>
      <c r="AF107" s="88"/>
      <c r="AG107" s="88"/>
      <c r="AH107" s="88"/>
      <c r="AI107" s="88"/>
      <c r="AJ107" s="88"/>
      <c r="AK107" s="88"/>
      <c r="AL107" s="88"/>
      <c r="AM107" s="88"/>
      <c r="AN107" s="88"/>
      <c r="AO107" s="88"/>
    </row>
    <row r="108" spans="1:41">
      <c r="A108" s="138">
        <v>43</v>
      </c>
      <c r="B108" s="355" t="str">
        <f t="shared" si="9"/>
        <v/>
      </c>
      <c r="C108" s="356"/>
      <c r="D108" s="355" t="str">
        <f t="shared" si="14"/>
        <v/>
      </c>
      <c r="E108" s="398"/>
      <c r="F108" s="398"/>
      <c r="G108" s="356"/>
      <c r="H108" s="360" t="str">
        <f t="shared" si="10"/>
        <v/>
      </c>
      <c r="I108" s="361"/>
      <c r="J108" s="29" t="str">
        <f t="shared" si="11"/>
        <v/>
      </c>
      <c r="K108" s="360" t="str">
        <f t="shared" si="12"/>
        <v/>
      </c>
      <c r="L108" s="362"/>
      <c r="M108" s="361"/>
      <c r="N108" s="453"/>
      <c r="O108" s="454"/>
      <c r="P108" s="454"/>
      <c r="Q108" s="454"/>
      <c r="R108" s="454"/>
      <c r="S108" s="454"/>
      <c r="T108" s="454"/>
      <c r="U108" s="454"/>
      <c r="V108" s="454"/>
      <c r="W108" s="454"/>
      <c r="X108" s="455"/>
      <c r="Z108" s="87"/>
      <c r="AA108" s="87"/>
      <c r="AB108" s="195"/>
      <c r="AC108" s="196"/>
      <c r="AD108" s="197"/>
      <c r="AE108" s="88"/>
      <c r="AF108" s="88"/>
      <c r="AG108" s="88"/>
      <c r="AH108" s="88"/>
      <c r="AI108" s="88"/>
      <c r="AJ108" s="88"/>
      <c r="AK108" s="88"/>
      <c r="AL108" s="88"/>
      <c r="AM108" s="88"/>
      <c r="AN108" s="88"/>
      <c r="AO108" s="88"/>
    </row>
    <row r="109" spans="1:41">
      <c r="A109" s="138">
        <v>44</v>
      </c>
      <c r="B109" s="355" t="str">
        <f t="shared" si="9"/>
        <v/>
      </c>
      <c r="C109" s="356"/>
      <c r="D109" s="355" t="str">
        <f t="shared" si="14"/>
        <v/>
      </c>
      <c r="E109" s="398"/>
      <c r="F109" s="398"/>
      <c r="G109" s="356"/>
      <c r="H109" s="360" t="str">
        <f t="shared" si="10"/>
        <v/>
      </c>
      <c r="I109" s="361"/>
      <c r="J109" s="29" t="str">
        <f t="shared" si="11"/>
        <v/>
      </c>
      <c r="K109" s="360" t="str">
        <f t="shared" si="12"/>
        <v/>
      </c>
      <c r="L109" s="362"/>
      <c r="M109" s="361"/>
      <c r="N109" s="453"/>
      <c r="O109" s="454"/>
      <c r="P109" s="454"/>
      <c r="Q109" s="454"/>
      <c r="R109" s="454"/>
      <c r="S109" s="454"/>
      <c r="T109" s="454"/>
      <c r="U109" s="454"/>
      <c r="V109" s="454"/>
      <c r="W109" s="454"/>
      <c r="X109" s="455"/>
      <c r="Z109" s="87"/>
      <c r="AA109" s="87"/>
      <c r="AB109" s="195"/>
      <c r="AC109" s="196"/>
      <c r="AD109" s="197"/>
      <c r="AE109" s="88"/>
      <c r="AF109" s="88"/>
      <c r="AG109" s="88"/>
      <c r="AH109" s="88"/>
      <c r="AI109" s="88"/>
      <c r="AJ109" s="88"/>
      <c r="AK109" s="88"/>
      <c r="AL109" s="88"/>
      <c r="AM109" s="88"/>
      <c r="AN109" s="88"/>
      <c r="AO109" s="88"/>
    </row>
    <row r="110" spans="1:41">
      <c r="A110" s="138">
        <v>45</v>
      </c>
      <c r="B110" s="355" t="str">
        <f t="shared" si="9"/>
        <v/>
      </c>
      <c r="C110" s="356"/>
      <c r="D110" s="355" t="str">
        <f t="shared" si="14"/>
        <v/>
      </c>
      <c r="E110" s="398"/>
      <c r="F110" s="398"/>
      <c r="G110" s="356"/>
      <c r="H110" s="360" t="str">
        <f t="shared" si="10"/>
        <v/>
      </c>
      <c r="I110" s="361"/>
      <c r="J110" s="29" t="str">
        <f t="shared" si="11"/>
        <v/>
      </c>
      <c r="K110" s="360" t="str">
        <f t="shared" si="12"/>
        <v/>
      </c>
      <c r="L110" s="362"/>
      <c r="M110" s="361"/>
      <c r="N110" s="453"/>
      <c r="O110" s="454"/>
      <c r="P110" s="454"/>
      <c r="Q110" s="454"/>
      <c r="R110" s="454"/>
      <c r="S110" s="454"/>
      <c r="T110" s="454"/>
      <c r="U110" s="454"/>
      <c r="V110" s="454"/>
      <c r="W110" s="454"/>
      <c r="X110" s="455"/>
      <c r="Z110" s="87"/>
      <c r="AA110" s="87"/>
      <c r="AB110" s="195"/>
      <c r="AC110" s="196"/>
      <c r="AD110" s="197"/>
      <c r="AE110" s="88"/>
      <c r="AF110" s="88"/>
      <c r="AG110" s="88"/>
      <c r="AH110" s="88"/>
      <c r="AI110" s="88"/>
      <c r="AJ110" s="88"/>
      <c r="AK110" s="88"/>
      <c r="AL110" s="88"/>
      <c r="AM110" s="88"/>
      <c r="AN110" s="88"/>
      <c r="AO110" s="88"/>
    </row>
    <row r="111" spans="1:41">
      <c r="A111" s="138">
        <v>46</v>
      </c>
      <c r="B111" s="355" t="str">
        <f t="shared" si="9"/>
        <v/>
      </c>
      <c r="C111" s="356"/>
      <c r="D111" s="355" t="str">
        <f t="shared" si="14"/>
        <v/>
      </c>
      <c r="E111" s="398"/>
      <c r="F111" s="398"/>
      <c r="G111" s="356"/>
      <c r="H111" s="360" t="str">
        <f t="shared" si="10"/>
        <v/>
      </c>
      <c r="I111" s="361"/>
      <c r="J111" s="29" t="str">
        <f t="shared" si="11"/>
        <v/>
      </c>
      <c r="K111" s="360" t="str">
        <f t="shared" si="12"/>
        <v/>
      </c>
      <c r="L111" s="362"/>
      <c r="M111" s="361"/>
      <c r="N111" s="453"/>
      <c r="O111" s="454"/>
      <c r="P111" s="454"/>
      <c r="Q111" s="454"/>
      <c r="R111" s="454"/>
      <c r="S111" s="454"/>
      <c r="T111" s="454"/>
      <c r="U111" s="454"/>
      <c r="V111" s="454"/>
      <c r="W111" s="454"/>
      <c r="X111" s="455"/>
      <c r="Z111" s="87"/>
      <c r="AA111" s="87"/>
      <c r="AB111" s="195"/>
      <c r="AC111" s="196"/>
      <c r="AD111" s="197"/>
      <c r="AE111" s="88"/>
      <c r="AF111" s="88"/>
      <c r="AG111" s="88"/>
      <c r="AH111" s="88"/>
      <c r="AI111" s="88"/>
      <c r="AJ111" s="88"/>
      <c r="AK111" s="88"/>
      <c r="AL111" s="88"/>
      <c r="AM111" s="88"/>
      <c r="AN111" s="88"/>
      <c r="AO111" s="88"/>
    </row>
    <row r="112" spans="1:41">
      <c r="A112" s="138">
        <v>47</v>
      </c>
      <c r="B112" s="355" t="str">
        <f t="shared" si="9"/>
        <v/>
      </c>
      <c r="C112" s="356"/>
      <c r="D112" s="355" t="str">
        <f t="shared" si="14"/>
        <v/>
      </c>
      <c r="E112" s="398"/>
      <c r="F112" s="398"/>
      <c r="G112" s="356"/>
      <c r="H112" s="360" t="str">
        <f t="shared" si="10"/>
        <v/>
      </c>
      <c r="I112" s="361"/>
      <c r="J112" s="29" t="str">
        <f t="shared" si="11"/>
        <v/>
      </c>
      <c r="K112" s="360" t="str">
        <f t="shared" si="12"/>
        <v/>
      </c>
      <c r="L112" s="362"/>
      <c r="M112" s="361"/>
      <c r="N112" s="453"/>
      <c r="O112" s="454"/>
      <c r="P112" s="454"/>
      <c r="Q112" s="454"/>
      <c r="R112" s="454"/>
      <c r="S112" s="454"/>
      <c r="T112" s="454"/>
      <c r="U112" s="454"/>
      <c r="V112" s="454"/>
      <c r="W112" s="454"/>
      <c r="X112" s="455"/>
      <c r="Z112" s="87"/>
      <c r="AA112" s="87"/>
      <c r="AB112" s="195"/>
      <c r="AC112" s="196"/>
      <c r="AD112" s="197"/>
      <c r="AE112" s="88"/>
      <c r="AF112" s="88"/>
      <c r="AG112" s="88"/>
      <c r="AH112" s="88"/>
      <c r="AI112" s="88"/>
      <c r="AJ112" s="88"/>
      <c r="AK112" s="88"/>
      <c r="AL112" s="88"/>
      <c r="AM112" s="88"/>
      <c r="AN112" s="88"/>
      <c r="AO112" s="88"/>
    </row>
    <row r="113" spans="1:49">
      <c r="A113" s="138">
        <v>48</v>
      </c>
      <c r="B113" s="355" t="str">
        <f t="shared" si="9"/>
        <v/>
      </c>
      <c r="C113" s="356"/>
      <c r="D113" s="355" t="str">
        <f t="shared" si="14"/>
        <v/>
      </c>
      <c r="E113" s="398"/>
      <c r="F113" s="398"/>
      <c r="G113" s="356"/>
      <c r="H113" s="360" t="str">
        <f t="shared" si="10"/>
        <v/>
      </c>
      <c r="I113" s="361"/>
      <c r="J113" s="29" t="str">
        <f t="shared" si="11"/>
        <v/>
      </c>
      <c r="K113" s="360" t="str">
        <f t="shared" si="12"/>
        <v/>
      </c>
      <c r="L113" s="362"/>
      <c r="M113" s="361"/>
      <c r="N113" s="453"/>
      <c r="O113" s="454"/>
      <c r="P113" s="454"/>
      <c r="Q113" s="454"/>
      <c r="R113" s="454"/>
      <c r="S113" s="454"/>
      <c r="T113" s="454"/>
      <c r="U113" s="454"/>
      <c r="V113" s="454"/>
      <c r="W113" s="454"/>
      <c r="X113" s="455"/>
      <c r="Z113" s="87"/>
      <c r="AA113" s="87"/>
      <c r="AB113" s="195"/>
      <c r="AC113" s="196"/>
      <c r="AD113" s="197"/>
      <c r="AE113" s="88"/>
      <c r="AF113" s="88"/>
      <c r="AG113" s="88"/>
      <c r="AH113" s="88"/>
      <c r="AI113" s="88"/>
      <c r="AJ113" s="88"/>
      <c r="AK113" s="88"/>
      <c r="AL113" s="88"/>
      <c r="AM113" s="88"/>
      <c r="AN113" s="88"/>
      <c r="AO113" s="88"/>
    </row>
    <row r="114" spans="1:49">
      <c r="A114" s="138">
        <v>49</v>
      </c>
      <c r="B114" s="355" t="str">
        <f t="shared" si="9"/>
        <v/>
      </c>
      <c r="C114" s="356"/>
      <c r="D114" s="355" t="str">
        <f t="shared" si="14"/>
        <v/>
      </c>
      <c r="E114" s="398"/>
      <c r="F114" s="398"/>
      <c r="G114" s="356"/>
      <c r="H114" s="360" t="str">
        <f t="shared" si="10"/>
        <v/>
      </c>
      <c r="I114" s="361"/>
      <c r="J114" s="29" t="str">
        <f t="shared" si="11"/>
        <v/>
      </c>
      <c r="K114" s="360" t="str">
        <f t="shared" si="12"/>
        <v/>
      </c>
      <c r="L114" s="362"/>
      <c r="M114" s="361"/>
      <c r="N114" s="453"/>
      <c r="O114" s="454"/>
      <c r="P114" s="454"/>
      <c r="Q114" s="454"/>
      <c r="R114" s="454"/>
      <c r="S114" s="454"/>
      <c r="T114" s="454"/>
      <c r="U114" s="454"/>
      <c r="V114" s="454"/>
      <c r="W114" s="454"/>
      <c r="X114" s="455"/>
      <c r="Z114" s="87"/>
      <c r="AA114" s="87"/>
      <c r="AB114" s="195"/>
      <c r="AC114" s="196"/>
      <c r="AD114" s="197"/>
      <c r="AE114" s="88"/>
      <c r="AF114" s="88"/>
      <c r="AG114" s="88"/>
      <c r="AH114" s="88"/>
      <c r="AI114" s="88"/>
      <c r="AJ114" s="88"/>
      <c r="AK114" s="88"/>
      <c r="AL114" s="88"/>
      <c r="AM114" s="88"/>
      <c r="AN114" s="88"/>
      <c r="AO114" s="88"/>
    </row>
    <row r="115" spans="1:49">
      <c r="A115" s="138">
        <v>50</v>
      </c>
      <c r="B115" s="355" t="str">
        <f t="shared" si="9"/>
        <v/>
      </c>
      <c r="C115" s="356"/>
      <c r="D115" s="355" t="str">
        <f t="shared" si="14"/>
        <v/>
      </c>
      <c r="E115" s="398"/>
      <c r="F115" s="398"/>
      <c r="G115" s="356"/>
      <c r="H115" s="360" t="str">
        <f t="shared" si="10"/>
        <v/>
      </c>
      <c r="I115" s="361"/>
      <c r="J115" s="29" t="str">
        <f t="shared" si="11"/>
        <v/>
      </c>
      <c r="K115" s="360" t="str">
        <f t="shared" si="12"/>
        <v/>
      </c>
      <c r="L115" s="362"/>
      <c r="M115" s="361"/>
      <c r="N115" s="453"/>
      <c r="O115" s="454"/>
      <c r="P115" s="454"/>
      <c r="Q115" s="454"/>
      <c r="R115" s="454"/>
      <c r="S115" s="454"/>
      <c r="T115" s="454"/>
      <c r="U115" s="454"/>
      <c r="V115" s="454"/>
      <c r="W115" s="454"/>
      <c r="X115" s="455"/>
      <c r="Z115" s="87"/>
      <c r="AA115" s="87"/>
      <c r="AB115" s="195"/>
      <c r="AC115" s="196"/>
      <c r="AD115" s="197"/>
      <c r="AE115" s="88"/>
      <c r="AF115" s="88"/>
      <c r="AG115" s="88"/>
      <c r="AH115" s="88"/>
      <c r="AI115" s="88"/>
      <c r="AJ115" s="88"/>
      <c r="AK115" s="88"/>
      <c r="AL115" s="88"/>
      <c r="AM115" s="88"/>
      <c r="AN115" s="88"/>
      <c r="AO115" s="88"/>
    </row>
    <row r="116" spans="1:49">
      <c r="A116" s="138">
        <v>51</v>
      </c>
      <c r="B116" s="355" t="str">
        <f t="shared" si="9"/>
        <v/>
      </c>
      <c r="C116" s="356"/>
      <c r="D116" s="355" t="str">
        <f t="shared" si="14"/>
        <v/>
      </c>
      <c r="E116" s="398"/>
      <c r="F116" s="398"/>
      <c r="G116" s="356"/>
      <c r="H116" s="360" t="str">
        <f t="shared" si="10"/>
        <v/>
      </c>
      <c r="I116" s="361"/>
      <c r="J116" s="29" t="str">
        <f t="shared" si="11"/>
        <v/>
      </c>
      <c r="K116" s="360" t="str">
        <f t="shared" si="12"/>
        <v/>
      </c>
      <c r="L116" s="362"/>
      <c r="M116" s="361"/>
      <c r="N116" s="453"/>
      <c r="O116" s="454"/>
      <c r="P116" s="454"/>
      <c r="Q116" s="454"/>
      <c r="R116" s="454"/>
      <c r="S116" s="454"/>
      <c r="T116" s="454"/>
      <c r="U116" s="454"/>
      <c r="V116" s="454"/>
      <c r="W116" s="454"/>
      <c r="X116" s="455"/>
      <c r="Z116" s="87"/>
      <c r="AA116" s="87"/>
      <c r="AB116" s="195"/>
      <c r="AC116" s="196"/>
      <c r="AD116" s="197"/>
      <c r="AE116" s="88"/>
      <c r="AF116" s="88"/>
      <c r="AG116" s="88"/>
      <c r="AH116" s="88"/>
      <c r="AI116" s="88"/>
      <c r="AJ116" s="88"/>
      <c r="AK116" s="88"/>
      <c r="AL116" s="88"/>
      <c r="AM116" s="88"/>
      <c r="AN116" s="88"/>
      <c r="AO116" s="88"/>
    </row>
    <row r="117" spans="1:49">
      <c r="A117" s="138">
        <v>52</v>
      </c>
      <c r="B117" s="355" t="str">
        <f t="shared" si="9"/>
        <v/>
      </c>
      <c r="C117" s="356"/>
      <c r="D117" s="355" t="str">
        <f t="shared" si="14"/>
        <v/>
      </c>
      <c r="E117" s="398"/>
      <c r="F117" s="398"/>
      <c r="G117" s="356"/>
      <c r="H117" s="360" t="str">
        <f t="shared" si="10"/>
        <v/>
      </c>
      <c r="I117" s="361"/>
      <c r="J117" s="29" t="str">
        <f t="shared" si="11"/>
        <v/>
      </c>
      <c r="K117" s="360" t="str">
        <f t="shared" si="12"/>
        <v/>
      </c>
      <c r="L117" s="362"/>
      <c r="M117" s="361"/>
      <c r="N117" s="453"/>
      <c r="O117" s="454"/>
      <c r="P117" s="454"/>
      <c r="Q117" s="454"/>
      <c r="R117" s="454"/>
      <c r="S117" s="454"/>
      <c r="T117" s="454"/>
      <c r="U117" s="454"/>
      <c r="V117" s="454"/>
      <c r="W117" s="454"/>
      <c r="X117" s="455"/>
      <c r="Z117" s="87"/>
      <c r="AA117" s="87"/>
      <c r="AB117" s="195"/>
      <c r="AC117" s="196"/>
      <c r="AD117" s="197"/>
      <c r="AE117" s="88"/>
      <c r="AF117" s="88"/>
      <c r="AG117" s="88"/>
      <c r="AH117" s="88"/>
      <c r="AI117" s="88"/>
      <c r="AJ117" s="88"/>
      <c r="AK117" s="88"/>
      <c r="AL117" s="88"/>
      <c r="AM117" s="88"/>
      <c r="AN117" s="88"/>
      <c r="AO117" s="88"/>
    </row>
    <row r="118" spans="1:49">
      <c r="A118" s="138">
        <v>53</v>
      </c>
      <c r="B118" s="355" t="str">
        <f t="shared" si="9"/>
        <v/>
      </c>
      <c r="C118" s="356"/>
      <c r="D118" s="355" t="str">
        <f t="shared" si="14"/>
        <v/>
      </c>
      <c r="E118" s="398"/>
      <c r="F118" s="398"/>
      <c r="G118" s="356"/>
      <c r="H118" s="360" t="str">
        <f t="shared" si="10"/>
        <v/>
      </c>
      <c r="I118" s="361"/>
      <c r="J118" s="29" t="str">
        <f t="shared" si="11"/>
        <v/>
      </c>
      <c r="K118" s="360" t="str">
        <f t="shared" si="12"/>
        <v/>
      </c>
      <c r="L118" s="362"/>
      <c r="M118" s="361"/>
      <c r="N118" s="453"/>
      <c r="O118" s="454"/>
      <c r="P118" s="454"/>
      <c r="Q118" s="454"/>
      <c r="R118" s="454"/>
      <c r="S118" s="454"/>
      <c r="T118" s="454"/>
      <c r="U118" s="454"/>
      <c r="V118" s="454"/>
      <c r="W118" s="454"/>
      <c r="X118" s="455"/>
      <c r="Z118" s="87"/>
      <c r="AA118" s="87"/>
      <c r="AB118" s="195"/>
      <c r="AC118" s="196"/>
      <c r="AD118" s="197"/>
      <c r="AE118" s="88"/>
      <c r="AF118" s="88"/>
      <c r="AG118" s="88"/>
      <c r="AH118" s="88"/>
      <c r="AI118" s="88"/>
      <c r="AJ118" s="88"/>
      <c r="AK118" s="88"/>
      <c r="AL118" s="88"/>
      <c r="AM118" s="88"/>
      <c r="AN118" s="88"/>
      <c r="AO118" s="88"/>
    </row>
    <row r="119" spans="1:49">
      <c r="A119" s="138">
        <v>54</v>
      </c>
      <c r="B119" s="355" t="str">
        <f t="shared" si="9"/>
        <v/>
      </c>
      <c r="C119" s="356"/>
      <c r="D119" s="355" t="str">
        <f t="shared" si="14"/>
        <v/>
      </c>
      <c r="E119" s="398"/>
      <c r="F119" s="398"/>
      <c r="G119" s="356"/>
      <c r="H119" s="360" t="str">
        <f t="shared" si="10"/>
        <v/>
      </c>
      <c r="I119" s="361"/>
      <c r="J119" s="29" t="str">
        <f t="shared" si="11"/>
        <v/>
      </c>
      <c r="K119" s="360" t="str">
        <f t="shared" si="12"/>
        <v/>
      </c>
      <c r="L119" s="362"/>
      <c r="M119" s="361"/>
      <c r="N119" s="453"/>
      <c r="O119" s="454"/>
      <c r="P119" s="454"/>
      <c r="Q119" s="454"/>
      <c r="R119" s="454"/>
      <c r="S119" s="454"/>
      <c r="T119" s="454"/>
      <c r="U119" s="454"/>
      <c r="V119" s="454"/>
      <c r="W119" s="454"/>
      <c r="X119" s="455"/>
      <c r="Z119" s="87"/>
      <c r="AA119" s="87"/>
      <c r="AB119" s="195"/>
      <c r="AC119" s="196"/>
      <c r="AD119" s="197"/>
      <c r="AE119" s="88"/>
      <c r="AF119" s="88"/>
      <c r="AG119" s="88"/>
      <c r="AH119" s="88"/>
      <c r="AI119" s="88"/>
      <c r="AJ119" s="88"/>
      <c r="AK119" s="88"/>
      <c r="AL119" s="88"/>
      <c r="AM119" s="88"/>
      <c r="AN119" s="88"/>
      <c r="AO119" s="88"/>
    </row>
    <row r="120" spans="1:49">
      <c r="A120" s="138">
        <v>55</v>
      </c>
      <c r="B120" s="355" t="str">
        <f t="shared" si="9"/>
        <v/>
      </c>
      <c r="C120" s="356"/>
      <c r="D120" s="355" t="str">
        <f t="shared" si="14"/>
        <v/>
      </c>
      <c r="E120" s="398"/>
      <c r="F120" s="398"/>
      <c r="G120" s="356"/>
      <c r="H120" s="360" t="str">
        <f t="shared" si="10"/>
        <v/>
      </c>
      <c r="I120" s="361"/>
      <c r="J120" s="29" t="str">
        <f t="shared" si="11"/>
        <v/>
      </c>
      <c r="K120" s="360" t="str">
        <f t="shared" si="12"/>
        <v/>
      </c>
      <c r="L120" s="362"/>
      <c r="M120" s="361"/>
      <c r="N120" s="453"/>
      <c r="O120" s="454"/>
      <c r="P120" s="454"/>
      <c r="Q120" s="454"/>
      <c r="R120" s="454"/>
      <c r="S120" s="454"/>
      <c r="T120" s="454"/>
      <c r="U120" s="454"/>
      <c r="V120" s="454"/>
      <c r="W120" s="454"/>
      <c r="X120" s="455"/>
      <c r="Z120" s="87"/>
      <c r="AA120" s="87"/>
      <c r="AB120" s="195"/>
      <c r="AC120" s="196"/>
      <c r="AD120" s="197"/>
      <c r="AE120" s="88"/>
      <c r="AF120" s="88"/>
      <c r="AG120" s="88"/>
      <c r="AH120" s="88"/>
      <c r="AI120" s="88"/>
      <c r="AJ120" s="88"/>
      <c r="AK120" s="88"/>
      <c r="AL120" s="88"/>
      <c r="AM120" s="88"/>
      <c r="AN120" s="88"/>
      <c r="AO120" s="88"/>
    </row>
    <row r="121" spans="1:49">
      <c r="A121" s="138">
        <v>56</v>
      </c>
      <c r="B121" s="355" t="str">
        <f t="shared" si="9"/>
        <v/>
      </c>
      <c r="C121" s="356"/>
      <c r="D121" s="355" t="str">
        <f t="shared" si="14"/>
        <v/>
      </c>
      <c r="E121" s="398"/>
      <c r="F121" s="398"/>
      <c r="G121" s="356"/>
      <c r="H121" s="360" t="str">
        <f t="shared" si="10"/>
        <v/>
      </c>
      <c r="I121" s="361"/>
      <c r="J121" s="29" t="str">
        <f t="shared" si="11"/>
        <v/>
      </c>
      <c r="K121" s="360" t="str">
        <f t="shared" si="12"/>
        <v/>
      </c>
      <c r="L121" s="362"/>
      <c r="M121" s="361"/>
      <c r="N121" s="453"/>
      <c r="O121" s="454"/>
      <c r="P121" s="454"/>
      <c r="Q121" s="454"/>
      <c r="R121" s="454"/>
      <c r="S121" s="454"/>
      <c r="T121" s="454"/>
      <c r="U121" s="454"/>
      <c r="V121" s="454"/>
      <c r="W121" s="454"/>
      <c r="X121" s="455"/>
      <c r="Z121" s="87"/>
      <c r="AA121" s="87"/>
      <c r="AB121" s="195"/>
      <c r="AC121" s="196"/>
      <c r="AD121" s="197"/>
      <c r="AE121" s="88"/>
      <c r="AF121" s="88"/>
      <c r="AG121" s="88"/>
      <c r="AH121" s="88"/>
      <c r="AI121" s="88"/>
      <c r="AJ121" s="88"/>
      <c r="AK121" s="88"/>
      <c r="AL121" s="88"/>
      <c r="AM121" s="88"/>
      <c r="AN121" s="88"/>
      <c r="AO121" s="88"/>
    </row>
    <row r="122" spans="1:49">
      <c r="A122" s="138">
        <v>57</v>
      </c>
      <c r="B122" s="355" t="str">
        <f t="shared" si="9"/>
        <v/>
      </c>
      <c r="C122" s="356"/>
      <c r="D122" s="355" t="str">
        <f t="shared" si="14"/>
        <v/>
      </c>
      <c r="E122" s="398"/>
      <c r="F122" s="398"/>
      <c r="G122" s="356"/>
      <c r="H122" s="360" t="str">
        <f t="shared" si="10"/>
        <v/>
      </c>
      <c r="I122" s="361"/>
      <c r="J122" s="29" t="str">
        <f t="shared" si="11"/>
        <v/>
      </c>
      <c r="K122" s="360" t="str">
        <f t="shared" si="12"/>
        <v/>
      </c>
      <c r="L122" s="362"/>
      <c r="M122" s="361"/>
      <c r="N122" s="453"/>
      <c r="O122" s="454"/>
      <c r="P122" s="454"/>
      <c r="Q122" s="454"/>
      <c r="R122" s="454"/>
      <c r="S122" s="454"/>
      <c r="T122" s="454"/>
      <c r="U122" s="454"/>
      <c r="V122" s="454"/>
      <c r="W122" s="454"/>
      <c r="X122" s="455"/>
      <c r="Z122" s="87"/>
      <c r="AA122" s="87"/>
      <c r="AB122" s="195"/>
      <c r="AC122" s="196"/>
      <c r="AD122" s="197"/>
      <c r="AE122" s="88"/>
      <c r="AF122" s="88"/>
      <c r="AG122" s="88"/>
      <c r="AH122" s="88"/>
      <c r="AI122" s="88"/>
      <c r="AJ122" s="88"/>
      <c r="AK122" s="88"/>
      <c r="AL122" s="88"/>
      <c r="AM122" s="88"/>
      <c r="AN122" s="88"/>
      <c r="AO122" s="88"/>
    </row>
    <row r="123" spans="1:49">
      <c r="A123" s="138">
        <v>58</v>
      </c>
      <c r="B123" s="355" t="str">
        <f t="shared" si="9"/>
        <v/>
      </c>
      <c r="C123" s="356"/>
      <c r="D123" s="355" t="str">
        <f t="shared" si="14"/>
        <v/>
      </c>
      <c r="E123" s="398"/>
      <c r="F123" s="398"/>
      <c r="G123" s="356"/>
      <c r="H123" s="360" t="str">
        <f t="shared" si="10"/>
        <v/>
      </c>
      <c r="I123" s="361"/>
      <c r="J123" s="29" t="str">
        <f t="shared" si="11"/>
        <v/>
      </c>
      <c r="K123" s="360" t="str">
        <f t="shared" si="12"/>
        <v/>
      </c>
      <c r="L123" s="362"/>
      <c r="M123" s="361"/>
      <c r="N123" s="363"/>
      <c r="O123" s="364"/>
      <c r="P123" s="364"/>
      <c r="Q123" s="364"/>
      <c r="R123" s="364"/>
      <c r="S123" s="364"/>
      <c r="T123" s="364"/>
      <c r="U123" s="364"/>
      <c r="V123" s="364"/>
      <c r="W123" s="364"/>
      <c r="X123" s="365"/>
      <c r="Z123" s="87" t="str">
        <f t="shared" si="13"/>
        <v/>
      </c>
      <c r="AA123" s="87" t="str">
        <f t="shared" si="15"/>
        <v/>
      </c>
      <c r="AB123" s="195">
        <f t="shared" si="16"/>
        <v>0</v>
      </c>
      <c r="AC123" s="196">
        <f t="shared" si="17"/>
        <v>0</v>
      </c>
      <c r="AD123" s="197">
        <f t="shared" si="18"/>
        <v>0</v>
      </c>
      <c r="AE123" s="88"/>
      <c r="AF123" s="88"/>
      <c r="AG123" s="88"/>
      <c r="AH123" s="88"/>
      <c r="AI123" s="88"/>
      <c r="AJ123" s="88"/>
      <c r="AK123" s="88"/>
      <c r="AL123" s="88"/>
      <c r="AM123" s="88"/>
      <c r="AN123" s="88"/>
      <c r="AO123" s="88"/>
    </row>
    <row r="124" spans="1:49" ht="19.5" customHeight="1">
      <c r="A124" s="138">
        <v>59</v>
      </c>
      <c r="B124" s="366" t="str">
        <f t="shared" si="9"/>
        <v/>
      </c>
      <c r="C124" s="367"/>
      <c r="D124" s="366" t="str">
        <f>IF(K62="","",+IF(AND(AL61=0,AM61=0,AN61=2),"",K62-1))</f>
        <v/>
      </c>
      <c r="E124" s="394"/>
      <c r="F124" s="394"/>
      <c r="G124" s="367"/>
      <c r="H124" s="368" t="str">
        <f t="shared" si="10"/>
        <v/>
      </c>
      <c r="I124" s="369"/>
      <c r="J124" s="49" t="str">
        <f t="shared" si="11"/>
        <v/>
      </c>
      <c r="K124" s="368" t="str">
        <f t="shared" si="12"/>
        <v/>
      </c>
      <c r="L124" s="370"/>
      <c r="M124" s="369"/>
      <c r="N124" s="371"/>
      <c r="O124" s="372"/>
      <c r="P124" s="372"/>
      <c r="Q124" s="372"/>
      <c r="R124" s="372"/>
      <c r="S124" s="372"/>
      <c r="T124" s="372"/>
      <c r="U124" s="372"/>
      <c r="V124" s="372"/>
      <c r="W124" s="372"/>
      <c r="X124" s="373"/>
      <c r="Z124" s="87" t="str">
        <f t="shared" si="13"/>
        <v/>
      </c>
      <c r="AA124" s="87" t="str">
        <f t="shared" si="15"/>
        <v/>
      </c>
      <c r="AB124" s="195">
        <f t="shared" si="16"/>
        <v>0</v>
      </c>
      <c r="AC124" s="196">
        <f t="shared" si="17"/>
        <v>0</v>
      </c>
      <c r="AD124" s="203">
        <f t="shared" si="18"/>
        <v>0</v>
      </c>
      <c r="AE124" s="88"/>
      <c r="AF124" s="88"/>
      <c r="AG124" s="88"/>
      <c r="AH124" s="88"/>
      <c r="AI124" s="88"/>
      <c r="AJ124" s="88"/>
      <c r="AK124" s="88"/>
      <c r="AL124" s="88"/>
      <c r="AM124" s="88"/>
      <c r="AN124" s="88"/>
      <c r="AO124" s="88"/>
    </row>
    <row r="125" spans="1:49" ht="18.75" customHeight="1">
      <c r="B125" s="59"/>
      <c r="C125" s="59"/>
      <c r="D125" s="446" t="s">
        <v>55</v>
      </c>
      <c r="E125" s="446"/>
      <c r="F125" s="446"/>
      <c r="G125" s="447"/>
      <c r="H125" s="448">
        <f>SUM(H66:H124) + FLOOR((SUM(J66:J124) + FLOOR(SUM(K66:K124)/30,1))/12,1)</f>
        <v>0</v>
      </c>
      <c r="I125" s="448"/>
      <c r="J125" s="211">
        <f>MOD((SUM(J66:J124) + FLOOR(SUM(K66:K124)/30,1)),12)</f>
        <v>0</v>
      </c>
      <c r="K125" s="449">
        <f>MOD(SUM(K66:K124),30)</f>
        <v>0</v>
      </c>
      <c r="L125" s="450"/>
      <c r="M125" s="451"/>
      <c r="N125" s="452"/>
      <c r="O125" s="427"/>
      <c r="P125" s="427"/>
      <c r="Q125" s="427"/>
      <c r="R125" s="427"/>
      <c r="S125" s="427"/>
      <c r="T125" s="427"/>
      <c r="U125" s="427"/>
      <c r="V125" s="427"/>
      <c r="W125" s="427"/>
      <c r="X125" s="427"/>
      <c r="Z125" s="87"/>
      <c r="AA125" s="87"/>
      <c r="AB125" s="89"/>
      <c r="AC125" s="90"/>
      <c r="AD125" s="91"/>
      <c r="AE125" s="88"/>
      <c r="AF125" s="88"/>
      <c r="AG125" s="88"/>
      <c r="AH125" s="88"/>
      <c r="AI125" s="88"/>
      <c r="AJ125" s="88"/>
      <c r="AK125" s="88"/>
      <c r="AL125" s="88"/>
      <c r="AM125" s="88"/>
      <c r="AN125" s="88"/>
      <c r="AO125" s="88"/>
    </row>
    <row r="126" spans="1:49">
      <c r="A126" s="213"/>
      <c r="B126" s="143"/>
      <c r="C126" s="143"/>
      <c r="D126" s="143"/>
      <c r="E126" s="143"/>
      <c r="F126" s="143"/>
      <c r="G126" s="143"/>
      <c r="H126" s="143"/>
      <c r="I126" s="143"/>
      <c r="J126" s="143"/>
      <c r="K126" s="143"/>
      <c r="L126" s="143"/>
      <c r="M126" s="143"/>
      <c r="N126" s="143"/>
      <c r="O126" s="143"/>
      <c r="P126" s="143"/>
      <c r="Q126" s="213"/>
      <c r="R126" s="143"/>
      <c r="S126" s="143"/>
      <c r="T126" s="143"/>
      <c r="U126" s="213"/>
      <c r="V126" s="213"/>
      <c r="W126" s="213"/>
      <c r="X126" s="214"/>
      <c r="Y126" s="143"/>
      <c r="Z126" s="37"/>
      <c r="AA126" s="37"/>
      <c r="AB126" s="7"/>
      <c r="AC126" s="7"/>
      <c r="AD126" s="7"/>
      <c r="AE126" s="7"/>
      <c r="AF126" s="7"/>
      <c r="AG126" s="7"/>
      <c r="AH126" s="7"/>
      <c r="AI126" s="7"/>
      <c r="AJ126" s="7"/>
      <c r="AK126" s="7"/>
      <c r="AL126" s="210"/>
      <c r="AM126" s="102"/>
      <c r="AN126" s="100"/>
      <c r="AO126" s="7"/>
      <c r="AP126" s="210"/>
      <c r="AQ126" s="102"/>
      <c r="AR126" s="100"/>
      <c r="AS126" s="210"/>
      <c r="AT126" s="210"/>
      <c r="AU126" s="100"/>
      <c r="AV126" s="210"/>
      <c r="AW126" s="210"/>
    </row>
    <row r="127" spans="1:49" ht="15.75">
      <c r="A127" s="147" t="s">
        <v>57</v>
      </c>
      <c r="B127" s="215" t="s">
        <v>197</v>
      </c>
      <c r="C127" s="6"/>
      <c r="D127" s="6"/>
      <c r="E127" s="6"/>
      <c r="F127" s="6"/>
      <c r="G127" s="6"/>
      <c r="H127" s="6"/>
      <c r="I127" s="6"/>
      <c r="J127" s="6"/>
      <c r="K127" s="6"/>
      <c r="L127" s="6"/>
      <c r="M127" s="6"/>
      <c r="N127" s="6"/>
      <c r="O127" s="6"/>
      <c r="P127" s="6"/>
      <c r="Q127" s="206"/>
      <c r="R127" s="6"/>
      <c r="S127" s="6"/>
      <c r="T127" s="6"/>
      <c r="U127" s="206"/>
      <c r="V127" s="206"/>
      <c r="W127" s="206"/>
      <c r="X127" s="204"/>
      <c r="Z127" s="37"/>
      <c r="AA127" s="37"/>
      <c r="AB127" s="7"/>
      <c r="AC127" s="7"/>
      <c r="AD127" s="7"/>
      <c r="AE127" s="7"/>
      <c r="AF127" s="7"/>
      <c r="AG127" s="7"/>
      <c r="AH127" s="7"/>
      <c r="AI127" s="7"/>
      <c r="AJ127" s="7"/>
      <c r="AK127" s="7"/>
      <c r="AL127" s="210"/>
      <c r="AM127" s="102"/>
      <c r="AN127" s="100"/>
      <c r="AO127" s="7"/>
      <c r="AP127" s="210"/>
      <c r="AQ127" s="102"/>
      <c r="AR127" s="100"/>
      <c r="AS127" s="210"/>
      <c r="AT127" s="210"/>
      <c r="AU127" s="100"/>
      <c r="AV127" s="210"/>
      <c r="AW127" s="210"/>
    </row>
    <row r="128" spans="1:49">
      <c r="B128" s="468" t="s">
        <v>2</v>
      </c>
      <c r="C128" s="468"/>
      <c r="D128" s="468" t="s">
        <v>3</v>
      </c>
      <c r="E128" s="468"/>
      <c r="F128" s="468"/>
      <c r="G128" s="468"/>
      <c r="H128" s="468" t="s">
        <v>4</v>
      </c>
      <c r="I128" s="468"/>
      <c r="J128" s="5" t="s">
        <v>5</v>
      </c>
      <c r="K128" s="468" t="s">
        <v>27</v>
      </c>
      <c r="L128" s="468"/>
      <c r="M128" s="468"/>
      <c r="N128" s="468" t="s">
        <v>24</v>
      </c>
      <c r="O128" s="468"/>
      <c r="P128" s="468"/>
      <c r="Q128" s="468"/>
      <c r="R128" s="468"/>
      <c r="S128" s="468"/>
      <c r="T128" s="468"/>
      <c r="U128" s="468"/>
      <c r="V128" s="468"/>
      <c r="W128" s="468"/>
      <c r="X128" s="468"/>
      <c r="Z128" s="37"/>
      <c r="AA128" s="37"/>
      <c r="AB128" s="7"/>
      <c r="AC128" s="7"/>
      <c r="AD128" s="7"/>
      <c r="AE128" s="7"/>
      <c r="AF128" s="7"/>
      <c r="AG128" s="7"/>
      <c r="AH128" s="7"/>
      <c r="AI128" s="7"/>
      <c r="AJ128" s="7"/>
      <c r="AK128" s="7"/>
      <c r="AL128" s="210"/>
      <c r="AM128" s="102"/>
      <c r="AN128" s="100"/>
      <c r="AO128" s="7"/>
      <c r="AP128" s="210"/>
      <c r="AQ128" s="102"/>
      <c r="AR128" s="100"/>
      <c r="AS128" s="210"/>
      <c r="AT128" s="210"/>
      <c r="AU128" s="100"/>
      <c r="AV128" s="210"/>
      <c r="AW128" s="210"/>
    </row>
    <row r="129" spans="1:49">
      <c r="A129" s="138">
        <v>1</v>
      </c>
      <c r="B129" s="469"/>
      <c r="C129" s="470"/>
      <c r="D129" s="471"/>
      <c r="E129" s="472"/>
      <c r="F129" s="472"/>
      <c r="G129" s="473"/>
      <c r="H129" s="399" t="str">
        <f>+IF(B129="","",+IF(OR(ISBLANK(B129),ISBLANK(D129),B129&gt;D129),"",IF(AND(YEAR(B129)=YEAR(D129),MONTH(B129)=MONTH(D129)),0,FLOOR((IF(IF(DAY(B129)=1, B129,DATE(YEAR(B129),MONTH(B129)+1,1))&lt;IF(D129= DATE(YEAR(D129),MONTH(D129)+1,DAY(0)), D129, DATE(YEAR(D129), MONTH(D129),1)),DATEDIF(IF(DAY(B129)=1, B129,DATE(YEAR(B129),MONTH(B129)+1,1)),IF(D129= DATE(YEAR(D129),MONTH(D129)+1,DAY(0)), D129+1, DATE(YEAR(D129), MONTH(D129),1)),"M"),0) + FLOOR((DATEDIF(B129,IF(DAY(B129)=1,B129,DATE(YEAR(B129),MONTH(B129)+1,1)),"D") + DATEDIF(IF(D129=DATE(YEAR(D129),MONTH(D129)+1,DAY(0)),D129,DATE(YEAR(D129), MONTH(D129),0)),D129,"D"))/30,1))/12,1))))</f>
        <v/>
      </c>
      <c r="I129" s="400"/>
      <c r="J129" s="26" t="str">
        <f>IF(B129="","",IF(OR(ISBLANK(B129),ISBLANK(D129),ISBLANK(D129),B129&gt;D129),"",IF(AND(YEAR(B129)=YEAR(D129), MONTH(B129)=MONTH(D129),NOT(AND(DAY(B129)=1,D129=DATE(YEAR(D129),MONTH(D129+1),DAY(0))))),0,MOD(IF(IF(DAY(B129)=1, B129,DATE(YEAR(B129),MONTH(B129)+1,1))&lt;IF(D129= DATE(YEAR(D129),MONTH(D129)+1,DAY(0)), D129, DATE(YEAR(D129), MONTH(D129),1)),DATEDIF(IF(DAY(B129)=1, B129,DATE(YEAR(B129),MONTH(B129)+1,1)),IF(D129= DATE(YEAR(D129),MONTH(D129)+1,DAY(0)), D129+1, DATE(YEAR(D129), MONTH(D129),1)),"M"),0) + FLOOR((DATEDIF(B129,IF(DAY(B129)=1,B129,DATE(YEAR(B129),MONTH(B129)+1,1)),"D") + DATEDIF(IF(D129=DATE(YEAR(D129),MONTH(D129)+1,DAY(0)),D129,DATE(YEAR(D129), MONTH(D129),0)),D129,"D"))/30,1),12))))</f>
        <v/>
      </c>
      <c r="K129" s="399" t="str">
        <f>IF(B129="","",IF(OR(ISBLANK(B129),ISBLANK(D129),ISBLANK(D129),B129&gt;D129),"",IF(AND(YEAR(B129)=YEAR(D129), MONTH(B129)=MONTH(D129),NOT(AND(DAY(B129)=1,D129=DATE(YEAR(D129),MONTH(D129+1),DAY(0))))),DATEDIF(B129,D129,"D")+1, MOD(DATEDIF(B129,IF(DAY(B129)=1,B129,DATE(YEAR(B129),MONTH(B129)+1,1)),"D") + DATEDIF(IF(D129=DATE(YEAR(D129),MONTH(D129)+1,DAY(0)),D129,DATE(YEAR(D129), MONTH(D129),0)),D129,"D"),30))))</f>
        <v/>
      </c>
      <c r="L129" s="401"/>
      <c r="M129" s="400"/>
      <c r="N129" s="402"/>
      <c r="O129" s="403"/>
      <c r="P129" s="403"/>
      <c r="Q129" s="403"/>
      <c r="R129" s="403"/>
      <c r="S129" s="403"/>
      <c r="T129" s="403"/>
      <c r="U129" s="403"/>
      <c r="V129" s="403"/>
      <c r="W129" s="403"/>
      <c r="X129" s="404"/>
      <c r="Z129" s="37"/>
      <c r="AA129" s="37"/>
      <c r="AB129" s="7"/>
      <c r="AC129" s="7"/>
      <c r="AD129" s="7"/>
      <c r="AE129" s="7"/>
      <c r="AF129" s="7"/>
      <c r="AG129" s="7"/>
      <c r="AH129" s="7"/>
      <c r="AI129" s="7"/>
      <c r="AJ129" s="7"/>
      <c r="AK129" s="7"/>
      <c r="AL129" s="210"/>
      <c r="AM129" s="102"/>
      <c r="AN129" s="100"/>
      <c r="AO129" s="7"/>
      <c r="AP129" s="210"/>
      <c r="AQ129" s="102"/>
      <c r="AR129" s="100"/>
      <c r="AS129" s="210"/>
      <c r="AT129" s="210"/>
      <c r="AU129" s="100"/>
      <c r="AV129" s="210"/>
      <c r="AW129" s="210"/>
    </row>
    <row r="130" spans="1:49">
      <c r="A130" s="138">
        <v>2</v>
      </c>
      <c r="B130" s="456"/>
      <c r="C130" s="457"/>
      <c r="D130" s="456"/>
      <c r="E130" s="458"/>
      <c r="F130" s="458"/>
      <c r="G130" s="457"/>
      <c r="H130" s="459" t="str">
        <f t="shared" ref="H130:H187" si="20">+IF(B130="","",+IF(OR(ISBLANK(B130),ISBLANK(D130),B130&gt;D130),"",IF(AND(YEAR(B130)=YEAR(D130),MONTH(B130)=MONTH(D130)),0,FLOOR((IF(IF(DAY(B130)=1, B130,DATE(YEAR(B130),MONTH(B130)+1,1))&lt;IF(D130= DATE(YEAR(D130),MONTH(D130)+1,DAY(0)), D130, DATE(YEAR(D130), MONTH(D130),1)),DATEDIF(IF(DAY(B130)=1, B130,DATE(YEAR(B130),MONTH(B130)+1,1)),IF(D130= DATE(YEAR(D130),MONTH(D130)+1,DAY(0)), D130+1, DATE(YEAR(D130), MONTH(D130),1)),"M"),0) + FLOOR((DATEDIF(B130,IF(DAY(B130)=1,B130,DATE(YEAR(B130),MONTH(B130)+1,1)),"D") + DATEDIF(IF(D130=DATE(YEAR(D130),MONTH(D130)+1,DAY(0)),D130,DATE(YEAR(D130), MONTH(D130),0)),D130,"D"))/30,1))/12,1))))</f>
        <v/>
      </c>
      <c r="I130" s="460"/>
      <c r="J130" s="29" t="str">
        <f t="shared" ref="J130:J187" si="21">IF(B130="","",IF(OR(ISBLANK(B130),ISBLANK(D130),ISBLANK(D130),B130&gt;D130),"",IF(AND(YEAR(B130)=YEAR(D130), MONTH(B130)=MONTH(D130),NOT(AND(DAY(B130)=1,D130=DATE(YEAR(D130),MONTH(D130+1),DAY(0))))),0,MOD(IF(IF(DAY(B130)=1, B130,DATE(YEAR(B130),MONTH(B130)+1,1))&lt;IF(D130= DATE(YEAR(D130),MONTH(D130)+1,DAY(0)), D130, DATE(YEAR(D130), MONTH(D130),1)),DATEDIF(IF(DAY(B130)=1, B130,DATE(YEAR(B130),MONTH(B130)+1,1)),IF(D130= DATE(YEAR(D130),MONTH(D130)+1,DAY(0)), D130+1, DATE(YEAR(D130), MONTH(D130),1)),"M"),0) + FLOOR((DATEDIF(B130,IF(DAY(B130)=1,B130,DATE(YEAR(B130),MONTH(B130)+1,1)),"D") + DATEDIF(IF(D130=DATE(YEAR(D130),MONTH(D130)+1,DAY(0)),D130,DATE(YEAR(D130), MONTH(D130),0)),D130,"D"))/30,1),12))))</f>
        <v/>
      </c>
      <c r="K130" s="459" t="str">
        <f t="shared" ref="K130:K187" si="22">IF(B130="","",IF(OR(ISBLANK(B130),ISBLANK(D130),ISBLANK(D130),B130&gt;D130),"",IF(AND(YEAR(B130)=YEAR(D130), MONTH(B130)=MONTH(D130),NOT(AND(DAY(B130)=1,D130=DATE(YEAR(D130),MONTH(D130+1),DAY(0))))),DATEDIF(B130,D130,"D")+1, MOD(DATEDIF(B130,IF(DAY(B130)=1,B130,DATE(YEAR(B130),MONTH(B130)+1,1)),"D") + DATEDIF(IF(D130=DATE(YEAR(D130),MONTH(D130)+1,DAY(0)),D130,DATE(YEAR(D130), MONTH(D130),0)),D130,"D"),30))))</f>
        <v/>
      </c>
      <c r="L130" s="461"/>
      <c r="M130" s="460"/>
      <c r="N130" s="465"/>
      <c r="O130" s="466"/>
      <c r="P130" s="466"/>
      <c r="Q130" s="466"/>
      <c r="R130" s="466"/>
      <c r="S130" s="466"/>
      <c r="T130" s="466"/>
      <c r="U130" s="466"/>
      <c r="V130" s="466"/>
      <c r="W130" s="466"/>
      <c r="X130" s="467"/>
      <c r="Z130" s="37"/>
      <c r="AA130" s="37"/>
      <c r="AB130" s="7"/>
      <c r="AC130" s="7"/>
      <c r="AD130" s="7"/>
      <c r="AE130" s="7"/>
      <c r="AF130" s="7"/>
      <c r="AG130" s="7"/>
      <c r="AH130" s="7"/>
      <c r="AI130" s="7"/>
      <c r="AJ130" s="7"/>
      <c r="AK130" s="7"/>
      <c r="AL130" s="7"/>
      <c r="AM130" s="210"/>
      <c r="AN130" s="210"/>
      <c r="AO130" s="7"/>
      <c r="AP130" s="7"/>
      <c r="AQ130" s="7"/>
      <c r="AR130" s="7"/>
      <c r="AS130" s="7"/>
      <c r="AT130" s="7"/>
      <c r="AU130" s="7"/>
      <c r="AV130" s="7"/>
      <c r="AW130" s="7"/>
    </row>
    <row r="131" spans="1:49">
      <c r="A131" s="138">
        <v>3</v>
      </c>
      <c r="B131" s="456"/>
      <c r="C131" s="457"/>
      <c r="D131" s="456"/>
      <c r="E131" s="458"/>
      <c r="F131" s="458"/>
      <c r="G131" s="457"/>
      <c r="H131" s="459" t="str">
        <f t="shared" si="20"/>
        <v/>
      </c>
      <c r="I131" s="460"/>
      <c r="J131" s="29" t="str">
        <f t="shared" si="21"/>
        <v/>
      </c>
      <c r="K131" s="459" t="str">
        <f t="shared" si="22"/>
        <v/>
      </c>
      <c r="L131" s="461"/>
      <c r="M131" s="460"/>
      <c r="N131" s="465"/>
      <c r="O131" s="466"/>
      <c r="P131" s="466"/>
      <c r="Q131" s="466"/>
      <c r="R131" s="466"/>
      <c r="S131" s="466"/>
      <c r="T131" s="466"/>
      <c r="U131" s="466"/>
      <c r="V131" s="466"/>
      <c r="W131" s="466"/>
      <c r="X131" s="467"/>
      <c r="Z131" s="37"/>
      <c r="AA131" s="37"/>
      <c r="AB131" s="7"/>
      <c r="AC131" s="7"/>
      <c r="AD131" s="7"/>
      <c r="AE131" s="7"/>
      <c r="AF131" s="7"/>
      <c r="AG131" s="7"/>
      <c r="AH131" s="7"/>
      <c r="AI131" s="7"/>
      <c r="AJ131" s="7"/>
      <c r="AK131" s="7"/>
      <c r="AL131" s="7"/>
      <c r="AM131" s="210"/>
      <c r="AN131" s="210"/>
      <c r="AO131" s="7"/>
      <c r="AP131" s="7"/>
      <c r="AQ131" s="7"/>
      <c r="AR131" s="7"/>
      <c r="AS131" s="7"/>
      <c r="AT131" s="7"/>
      <c r="AU131" s="7"/>
      <c r="AV131" s="7"/>
      <c r="AW131" s="7"/>
    </row>
    <row r="132" spans="1:49">
      <c r="A132" s="138">
        <v>4</v>
      </c>
      <c r="B132" s="456"/>
      <c r="C132" s="457"/>
      <c r="D132" s="456"/>
      <c r="E132" s="458"/>
      <c r="F132" s="458"/>
      <c r="G132" s="457"/>
      <c r="H132" s="459" t="str">
        <f t="shared" si="20"/>
        <v/>
      </c>
      <c r="I132" s="460"/>
      <c r="J132" s="29" t="str">
        <f t="shared" si="21"/>
        <v/>
      </c>
      <c r="K132" s="459" t="str">
        <f t="shared" si="22"/>
        <v/>
      </c>
      <c r="L132" s="461"/>
      <c r="M132" s="460"/>
      <c r="N132" s="465"/>
      <c r="O132" s="466"/>
      <c r="P132" s="466"/>
      <c r="Q132" s="466"/>
      <c r="R132" s="466"/>
      <c r="S132" s="466"/>
      <c r="T132" s="466"/>
      <c r="U132" s="466"/>
      <c r="V132" s="466"/>
      <c r="W132" s="466"/>
      <c r="X132" s="467"/>
      <c r="Z132" s="37"/>
      <c r="AA132" s="37"/>
      <c r="AB132" s="7"/>
      <c r="AC132" s="7"/>
      <c r="AD132" s="7"/>
      <c r="AE132" s="7"/>
      <c r="AF132" s="7"/>
      <c r="AG132" s="7"/>
      <c r="AH132" s="7"/>
      <c r="AI132" s="7"/>
      <c r="AJ132" s="7"/>
      <c r="AK132" s="7"/>
      <c r="AL132" s="7"/>
      <c r="AM132" s="210"/>
      <c r="AN132" s="210"/>
      <c r="AO132" s="7"/>
      <c r="AP132" s="7"/>
      <c r="AQ132" s="7"/>
      <c r="AR132" s="7"/>
      <c r="AS132" s="7"/>
      <c r="AT132" s="7"/>
      <c r="AU132" s="7"/>
      <c r="AV132" s="7"/>
      <c r="AW132" s="7"/>
    </row>
    <row r="133" spans="1:49">
      <c r="A133" s="138">
        <v>5</v>
      </c>
      <c r="B133" s="456"/>
      <c r="C133" s="457"/>
      <c r="D133" s="456"/>
      <c r="E133" s="458"/>
      <c r="F133" s="458"/>
      <c r="G133" s="457"/>
      <c r="H133" s="459" t="str">
        <f t="shared" si="20"/>
        <v/>
      </c>
      <c r="I133" s="460"/>
      <c r="J133" s="29" t="str">
        <f t="shared" si="21"/>
        <v/>
      </c>
      <c r="K133" s="459" t="str">
        <f t="shared" si="22"/>
        <v/>
      </c>
      <c r="L133" s="461"/>
      <c r="M133" s="460"/>
      <c r="N133" s="465"/>
      <c r="O133" s="466"/>
      <c r="P133" s="466"/>
      <c r="Q133" s="466"/>
      <c r="R133" s="466"/>
      <c r="S133" s="466"/>
      <c r="T133" s="466"/>
      <c r="U133" s="466"/>
      <c r="V133" s="466"/>
      <c r="W133" s="466"/>
      <c r="X133" s="467"/>
      <c r="Z133" s="37"/>
      <c r="AA133" s="37"/>
      <c r="AB133" s="7"/>
      <c r="AC133" s="7"/>
      <c r="AD133" s="7"/>
      <c r="AE133" s="7"/>
      <c r="AF133" s="7"/>
      <c r="AG133" s="7"/>
      <c r="AH133" s="7"/>
      <c r="AI133" s="7"/>
      <c r="AJ133" s="7"/>
      <c r="AK133" s="7"/>
      <c r="AL133" s="7"/>
      <c r="AM133" s="210"/>
      <c r="AN133" s="210"/>
      <c r="AO133" s="7"/>
      <c r="AP133" s="7"/>
      <c r="AQ133" s="7"/>
      <c r="AR133" s="7"/>
      <c r="AS133" s="7"/>
      <c r="AT133" s="7"/>
      <c r="AU133" s="7"/>
      <c r="AV133" s="7"/>
      <c r="AW133" s="7"/>
    </row>
    <row r="134" spans="1:49">
      <c r="A134" s="138">
        <v>6</v>
      </c>
      <c r="B134" s="456"/>
      <c r="C134" s="457"/>
      <c r="D134" s="456"/>
      <c r="E134" s="458"/>
      <c r="F134" s="458"/>
      <c r="G134" s="457"/>
      <c r="H134" s="459" t="str">
        <f t="shared" si="20"/>
        <v/>
      </c>
      <c r="I134" s="460"/>
      <c r="J134" s="29" t="str">
        <f t="shared" si="21"/>
        <v/>
      </c>
      <c r="K134" s="459" t="str">
        <f t="shared" si="22"/>
        <v/>
      </c>
      <c r="L134" s="461"/>
      <c r="M134" s="460"/>
      <c r="N134" s="465"/>
      <c r="O134" s="466"/>
      <c r="P134" s="466"/>
      <c r="Q134" s="466"/>
      <c r="R134" s="466"/>
      <c r="S134" s="466"/>
      <c r="T134" s="466"/>
      <c r="U134" s="466"/>
      <c r="V134" s="466"/>
      <c r="W134" s="466"/>
      <c r="X134" s="467"/>
      <c r="Z134" s="37"/>
      <c r="AA134" s="37"/>
      <c r="AB134" s="7"/>
      <c r="AC134" s="7"/>
      <c r="AD134" s="7"/>
      <c r="AE134" s="7"/>
      <c r="AF134" s="7"/>
      <c r="AG134" s="7"/>
      <c r="AH134" s="7"/>
      <c r="AI134" s="7"/>
      <c r="AJ134" s="7"/>
      <c r="AK134" s="7"/>
      <c r="AL134" s="7"/>
      <c r="AM134" s="210"/>
      <c r="AN134" s="210"/>
      <c r="AO134" s="7"/>
      <c r="AP134" s="7"/>
      <c r="AQ134" s="7"/>
      <c r="AR134" s="7"/>
      <c r="AS134" s="7"/>
      <c r="AT134" s="7"/>
      <c r="AU134" s="7"/>
      <c r="AV134" s="7"/>
      <c r="AW134" s="7"/>
    </row>
    <row r="135" spans="1:49">
      <c r="A135" s="138">
        <v>7</v>
      </c>
      <c r="B135" s="456"/>
      <c r="C135" s="457"/>
      <c r="D135" s="456"/>
      <c r="E135" s="458"/>
      <c r="F135" s="458"/>
      <c r="G135" s="457"/>
      <c r="H135" s="459" t="str">
        <f t="shared" si="20"/>
        <v/>
      </c>
      <c r="I135" s="460"/>
      <c r="J135" s="29" t="str">
        <f t="shared" si="21"/>
        <v/>
      </c>
      <c r="K135" s="459" t="str">
        <f t="shared" si="22"/>
        <v/>
      </c>
      <c r="L135" s="461"/>
      <c r="M135" s="460"/>
      <c r="N135" s="465"/>
      <c r="O135" s="466"/>
      <c r="P135" s="466"/>
      <c r="Q135" s="466"/>
      <c r="R135" s="466"/>
      <c r="S135" s="466"/>
      <c r="T135" s="466"/>
      <c r="U135" s="466"/>
      <c r="V135" s="466"/>
      <c r="W135" s="466"/>
      <c r="X135" s="467"/>
      <c r="Z135" s="37"/>
      <c r="AA135" s="37"/>
      <c r="AB135" s="7"/>
      <c r="AC135" s="7"/>
      <c r="AD135" s="7"/>
      <c r="AE135" s="7"/>
      <c r="AF135" s="7"/>
      <c r="AG135" s="7"/>
      <c r="AH135" s="7"/>
      <c r="AI135" s="7"/>
      <c r="AJ135" s="7"/>
      <c r="AK135" s="7"/>
      <c r="AL135" s="7"/>
      <c r="AM135" s="210"/>
      <c r="AN135" s="210"/>
      <c r="AO135" s="7"/>
      <c r="AP135" s="7"/>
      <c r="AQ135" s="7"/>
      <c r="AR135" s="7"/>
      <c r="AS135" s="7"/>
      <c r="AT135" s="7"/>
      <c r="AU135" s="7"/>
      <c r="AV135" s="7"/>
      <c r="AW135" s="7"/>
    </row>
    <row r="136" spans="1:49">
      <c r="A136" s="138">
        <v>8</v>
      </c>
      <c r="B136" s="456" t="str">
        <f t="shared" ref="B136:B140" si="23">IF(K75="","",+IF(AND(AL74=0,AM74=0,AN74=2),"",O74+1))</f>
        <v/>
      </c>
      <c r="C136" s="457"/>
      <c r="D136" s="456" t="str">
        <f t="shared" ref="D136:D185" si="24">IF(K75="","",+IF(AND(AL74=0,AM74=0,AN74=2),"",K75-1))</f>
        <v/>
      </c>
      <c r="E136" s="458"/>
      <c r="F136" s="458"/>
      <c r="G136" s="457"/>
      <c r="H136" s="459" t="str">
        <f t="shared" si="20"/>
        <v/>
      </c>
      <c r="I136" s="460"/>
      <c r="J136" s="29" t="str">
        <f t="shared" si="21"/>
        <v/>
      </c>
      <c r="K136" s="459" t="str">
        <f t="shared" si="22"/>
        <v/>
      </c>
      <c r="L136" s="461"/>
      <c r="M136" s="460"/>
      <c r="N136" s="465"/>
      <c r="O136" s="466"/>
      <c r="P136" s="466"/>
      <c r="Q136" s="466"/>
      <c r="R136" s="466"/>
      <c r="S136" s="466"/>
      <c r="T136" s="466"/>
      <c r="U136" s="466"/>
      <c r="V136" s="466"/>
      <c r="W136" s="466"/>
      <c r="X136" s="467"/>
      <c r="Z136" s="37"/>
      <c r="AA136" s="37"/>
      <c r="AB136" s="7"/>
      <c r="AC136" s="7"/>
      <c r="AD136" s="7"/>
      <c r="AE136" s="7"/>
      <c r="AF136" s="7"/>
      <c r="AG136" s="7"/>
      <c r="AH136" s="7"/>
      <c r="AI136" s="7"/>
      <c r="AJ136" s="7"/>
      <c r="AK136" s="7"/>
      <c r="AL136" s="7"/>
      <c r="AM136" s="210"/>
      <c r="AN136" s="210"/>
      <c r="AO136" s="7"/>
      <c r="AP136" s="7"/>
      <c r="AQ136" s="7"/>
      <c r="AR136" s="7"/>
      <c r="AS136" s="7"/>
      <c r="AT136" s="7"/>
      <c r="AU136" s="7"/>
      <c r="AV136" s="7"/>
      <c r="AW136" s="7"/>
    </row>
    <row r="137" spans="1:49">
      <c r="A137" s="138">
        <v>9</v>
      </c>
      <c r="B137" s="456" t="str">
        <f t="shared" si="23"/>
        <v/>
      </c>
      <c r="C137" s="457"/>
      <c r="D137" s="456" t="str">
        <f t="shared" si="24"/>
        <v/>
      </c>
      <c r="E137" s="458"/>
      <c r="F137" s="458"/>
      <c r="G137" s="457"/>
      <c r="H137" s="459" t="str">
        <f t="shared" si="20"/>
        <v/>
      </c>
      <c r="I137" s="460"/>
      <c r="J137" s="29" t="str">
        <f t="shared" si="21"/>
        <v/>
      </c>
      <c r="K137" s="459" t="str">
        <f t="shared" si="22"/>
        <v/>
      </c>
      <c r="L137" s="461"/>
      <c r="M137" s="460"/>
      <c r="N137" s="465"/>
      <c r="O137" s="466"/>
      <c r="P137" s="466"/>
      <c r="Q137" s="466"/>
      <c r="R137" s="466"/>
      <c r="S137" s="466"/>
      <c r="T137" s="466"/>
      <c r="U137" s="466"/>
      <c r="V137" s="466"/>
      <c r="W137" s="466"/>
      <c r="X137" s="467"/>
      <c r="Z137" s="37"/>
      <c r="AA137" s="37"/>
      <c r="AB137" s="7"/>
      <c r="AC137" s="7"/>
      <c r="AD137" s="7"/>
      <c r="AE137" s="7"/>
      <c r="AF137" s="7"/>
      <c r="AG137" s="7"/>
      <c r="AH137" s="7"/>
      <c r="AI137" s="7"/>
      <c r="AJ137" s="7"/>
      <c r="AK137" s="7"/>
      <c r="AL137" s="7"/>
      <c r="AM137" s="210"/>
      <c r="AN137" s="210"/>
      <c r="AO137" s="7"/>
      <c r="AP137" s="7"/>
      <c r="AQ137" s="7"/>
      <c r="AR137" s="7"/>
      <c r="AS137" s="7"/>
      <c r="AT137" s="7"/>
      <c r="AU137" s="7"/>
      <c r="AV137" s="7"/>
      <c r="AW137" s="7"/>
    </row>
    <row r="138" spans="1:49">
      <c r="A138" s="138">
        <v>10</v>
      </c>
      <c r="B138" s="456" t="str">
        <f t="shared" si="23"/>
        <v/>
      </c>
      <c r="C138" s="457"/>
      <c r="D138" s="456" t="str">
        <f t="shared" si="24"/>
        <v/>
      </c>
      <c r="E138" s="458"/>
      <c r="F138" s="458"/>
      <c r="G138" s="457"/>
      <c r="H138" s="459" t="str">
        <f t="shared" si="20"/>
        <v/>
      </c>
      <c r="I138" s="460"/>
      <c r="J138" s="29" t="str">
        <f t="shared" si="21"/>
        <v/>
      </c>
      <c r="K138" s="459" t="str">
        <f t="shared" si="22"/>
        <v/>
      </c>
      <c r="L138" s="461"/>
      <c r="M138" s="460"/>
      <c r="N138" s="465"/>
      <c r="O138" s="466"/>
      <c r="P138" s="466"/>
      <c r="Q138" s="466"/>
      <c r="R138" s="466"/>
      <c r="S138" s="466"/>
      <c r="T138" s="466"/>
      <c r="U138" s="466"/>
      <c r="V138" s="466"/>
      <c r="W138" s="466"/>
      <c r="X138" s="467"/>
      <c r="Z138" s="37"/>
      <c r="AA138" s="37"/>
      <c r="AB138" s="7"/>
      <c r="AC138" s="7"/>
      <c r="AD138" s="7"/>
      <c r="AE138" s="7"/>
      <c r="AF138" s="7"/>
      <c r="AG138" s="7"/>
      <c r="AH138" s="7"/>
      <c r="AI138" s="7"/>
      <c r="AJ138" s="7"/>
      <c r="AK138" s="7"/>
      <c r="AL138" s="7"/>
      <c r="AM138" s="7"/>
      <c r="AN138" s="7"/>
      <c r="AO138" s="7"/>
      <c r="AP138" s="7"/>
      <c r="AQ138" s="7"/>
      <c r="AR138" s="7"/>
      <c r="AS138" s="7"/>
      <c r="AT138" s="7"/>
      <c r="AU138" s="7"/>
      <c r="AV138" s="7"/>
      <c r="AW138" s="7"/>
    </row>
    <row r="139" spans="1:49">
      <c r="A139" s="138">
        <v>11</v>
      </c>
      <c r="B139" s="456" t="str">
        <f t="shared" si="23"/>
        <v/>
      </c>
      <c r="C139" s="457"/>
      <c r="D139" s="456" t="str">
        <f t="shared" si="24"/>
        <v/>
      </c>
      <c r="E139" s="458"/>
      <c r="F139" s="458"/>
      <c r="G139" s="457"/>
      <c r="H139" s="459" t="str">
        <f t="shared" si="20"/>
        <v/>
      </c>
      <c r="I139" s="460"/>
      <c r="J139" s="29" t="str">
        <f t="shared" si="21"/>
        <v/>
      </c>
      <c r="K139" s="459" t="str">
        <f t="shared" si="22"/>
        <v/>
      </c>
      <c r="L139" s="461"/>
      <c r="M139" s="460"/>
      <c r="N139" s="462"/>
      <c r="O139" s="463"/>
      <c r="P139" s="463"/>
      <c r="Q139" s="463"/>
      <c r="R139" s="463"/>
      <c r="S139" s="463"/>
      <c r="T139" s="463"/>
      <c r="U139" s="463"/>
      <c r="V139" s="463"/>
      <c r="W139" s="463"/>
      <c r="X139" s="464"/>
      <c r="Z139" s="37"/>
      <c r="AA139" s="37"/>
      <c r="AB139" s="7"/>
      <c r="AC139" s="7"/>
      <c r="AD139" s="7"/>
      <c r="AE139" s="7"/>
      <c r="AF139" s="7"/>
      <c r="AG139" s="7"/>
      <c r="AH139" s="7"/>
      <c r="AI139" s="7"/>
      <c r="AJ139" s="7"/>
      <c r="AK139" s="7"/>
      <c r="AL139" s="7"/>
      <c r="AM139" s="7"/>
      <c r="AN139" s="7"/>
      <c r="AO139" s="7"/>
      <c r="AP139" s="7"/>
      <c r="AQ139" s="7"/>
      <c r="AR139" s="7"/>
      <c r="AS139" s="7"/>
      <c r="AT139" s="7"/>
      <c r="AU139" s="7"/>
      <c r="AV139" s="7"/>
      <c r="AW139" s="7"/>
    </row>
    <row r="140" spans="1:49">
      <c r="A140" s="138">
        <v>12</v>
      </c>
      <c r="B140" s="456" t="str">
        <f t="shared" si="23"/>
        <v/>
      </c>
      <c r="C140" s="457"/>
      <c r="D140" s="456" t="str">
        <f t="shared" si="24"/>
        <v/>
      </c>
      <c r="E140" s="458"/>
      <c r="F140" s="458"/>
      <c r="G140" s="457"/>
      <c r="H140" s="459" t="str">
        <f t="shared" si="20"/>
        <v/>
      </c>
      <c r="I140" s="460"/>
      <c r="J140" s="29" t="str">
        <f t="shared" si="21"/>
        <v/>
      </c>
      <c r="K140" s="459" t="str">
        <f t="shared" si="22"/>
        <v/>
      </c>
      <c r="L140" s="461"/>
      <c r="M140" s="460"/>
      <c r="N140" s="462"/>
      <c r="O140" s="463"/>
      <c r="P140" s="463"/>
      <c r="Q140" s="463"/>
      <c r="R140" s="463"/>
      <c r="S140" s="463"/>
      <c r="T140" s="463"/>
      <c r="U140" s="463"/>
      <c r="V140" s="463"/>
      <c r="W140" s="463"/>
      <c r="X140" s="464"/>
      <c r="Z140" s="37"/>
      <c r="AA140" s="37"/>
      <c r="AB140" s="7"/>
      <c r="AC140" s="7"/>
      <c r="AD140" s="7"/>
      <c r="AE140" s="7"/>
      <c r="AF140" s="7"/>
      <c r="AG140" s="7"/>
      <c r="AH140" s="7"/>
      <c r="AI140" s="7"/>
      <c r="AJ140" s="7"/>
      <c r="AK140" s="7"/>
      <c r="AL140" s="7"/>
      <c r="AM140" s="7"/>
      <c r="AN140" s="7"/>
      <c r="AO140" s="7"/>
      <c r="AP140" s="7"/>
      <c r="AQ140" s="7"/>
      <c r="AR140" s="7"/>
      <c r="AS140" s="7"/>
      <c r="AT140" s="7"/>
      <c r="AU140" s="7"/>
      <c r="AV140" s="7"/>
      <c r="AW140" s="7"/>
    </row>
    <row r="141" spans="1:49">
      <c r="A141" s="138">
        <v>13</v>
      </c>
      <c r="B141" s="456" t="str">
        <f>IF(K80="","",+IF(AND(AL79=0,AM79=0,AN79=2),"",O79+1))</f>
        <v/>
      </c>
      <c r="C141" s="457"/>
      <c r="D141" s="456" t="str">
        <f t="shared" si="24"/>
        <v/>
      </c>
      <c r="E141" s="458"/>
      <c r="F141" s="458"/>
      <c r="G141" s="457"/>
      <c r="H141" s="459" t="str">
        <f t="shared" si="20"/>
        <v/>
      </c>
      <c r="I141" s="460"/>
      <c r="J141" s="29" t="str">
        <f t="shared" si="21"/>
        <v/>
      </c>
      <c r="K141" s="459" t="str">
        <f t="shared" si="22"/>
        <v/>
      </c>
      <c r="L141" s="461"/>
      <c r="M141" s="460"/>
      <c r="N141" s="462"/>
      <c r="O141" s="463"/>
      <c r="P141" s="463"/>
      <c r="Q141" s="463"/>
      <c r="R141" s="463"/>
      <c r="S141" s="463"/>
      <c r="T141" s="463"/>
      <c r="U141" s="463"/>
      <c r="V141" s="463"/>
      <c r="W141" s="463"/>
      <c r="X141" s="464"/>
      <c r="Z141" s="37"/>
      <c r="AA141" s="37"/>
      <c r="AB141" s="7"/>
      <c r="AC141" s="7"/>
      <c r="AD141" s="7"/>
      <c r="AE141" s="7"/>
      <c r="AF141" s="7"/>
      <c r="AG141" s="7"/>
      <c r="AH141" s="7"/>
      <c r="AI141" s="7"/>
      <c r="AJ141" s="7"/>
      <c r="AK141" s="7"/>
      <c r="AL141" s="7"/>
      <c r="AM141" s="7"/>
      <c r="AN141" s="7"/>
      <c r="AO141" s="7"/>
      <c r="AP141" s="7"/>
      <c r="AQ141" s="7"/>
      <c r="AR141" s="7"/>
      <c r="AS141" s="7"/>
      <c r="AT141" s="7"/>
      <c r="AU141" s="7"/>
      <c r="AV141" s="7"/>
      <c r="AW141" s="7"/>
    </row>
    <row r="142" spans="1:49">
      <c r="A142" s="138">
        <v>14</v>
      </c>
      <c r="B142" s="456" t="str">
        <f t="shared" ref="B142:B147" si="25">IF(K81="","",+IF(AND(AL80=0,AM80=0,AN80=2),"",O80+1))</f>
        <v/>
      </c>
      <c r="C142" s="457"/>
      <c r="D142" s="456" t="str">
        <f t="shared" si="24"/>
        <v/>
      </c>
      <c r="E142" s="458"/>
      <c r="F142" s="458"/>
      <c r="G142" s="457"/>
      <c r="H142" s="459" t="str">
        <f t="shared" si="20"/>
        <v/>
      </c>
      <c r="I142" s="460"/>
      <c r="J142" s="29" t="str">
        <f t="shared" si="21"/>
        <v/>
      </c>
      <c r="K142" s="459" t="str">
        <f t="shared" si="22"/>
        <v/>
      </c>
      <c r="L142" s="461"/>
      <c r="M142" s="460"/>
      <c r="N142" s="462"/>
      <c r="O142" s="463"/>
      <c r="P142" s="463"/>
      <c r="Q142" s="463"/>
      <c r="R142" s="463"/>
      <c r="S142" s="463"/>
      <c r="T142" s="463"/>
      <c r="U142" s="463"/>
      <c r="V142" s="463"/>
      <c r="W142" s="463"/>
      <c r="X142" s="464"/>
      <c r="Z142" s="37"/>
      <c r="AA142" s="37"/>
      <c r="AB142" s="7"/>
      <c r="AC142" s="7"/>
      <c r="AD142" s="7"/>
      <c r="AE142" s="7"/>
      <c r="AF142" s="7"/>
      <c r="AG142" s="7"/>
      <c r="AH142" s="7"/>
      <c r="AI142" s="7"/>
      <c r="AJ142" s="7"/>
      <c r="AK142" s="7"/>
      <c r="AL142" s="7"/>
      <c r="AM142" s="7"/>
      <c r="AN142" s="7"/>
      <c r="AO142" s="7"/>
      <c r="AP142" s="7"/>
      <c r="AQ142" s="7"/>
      <c r="AR142" s="7"/>
      <c r="AS142" s="7"/>
      <c r="AT142" s="7"/>
      <c r="AU142" s="7"/>
      <c r="AV142" s="7"/>
      <c r="AW142" s="7"/>
    </row>
    <row r="143" spans="1:49">
      <c r="A143" s="138">
        <v>15</v>
      </c>
      <c r="B143" s="456" t="str">
        <f t="shared" si="25"/>
        <v/>
      </c>
      <c r="C143" s="457"/>
      <c r="D143" s="456" t="str">
        <f t="shared" si="24"/>
        <v/>
      </c>
      <c r="E143" s="458"/>
      <c r="F143" s="458"/>
      <c r="G143" s="457"/>
      <c r="H143" s="459" t="str">
        <f t="shared" si="20"/>
        <v/>
      </c>
      <c r="I143" s="460"/>
      <c r="J143" s="29" t="str">
        <f t="shared" si="21"/>
        <v/>
      </c>
      <c r="K143" s="459" t="str">
        <f t="shared" si="22"/>
        <v/>
      </c>
      <c r="L143" s="461"/>
      <c r="M143" s="460"/>
      <c r="N143" s="462"/>
      <c r="O143" s="463"/>
      <c r="P143" s="463"/>
      <c r="Q143" s="463"/>
      <c r="R143" s="463"/>
      <c r="S143" s="463"/>
      <c r="T143" s="463"/>
      <c r="U143" s="463"/>
      <c r="V143" s="463"/>
      <c r="W143" s="463"/>
      <c r="X143" s="464"/>
      <c r="Z143" s="37"/>
      <c r="AA143" s="37"/>
      <c r="AB143" s="7"/>
      <c r="AC143" s="7"/>
      <c r="AD143" s="7"/>
      <c r="AE143" s="7"/>
      <c r="AF143" s="7"/>
      <c r="AG143" s="7"/>
      <c r="AH143" s="7"/>
      <c r="AI143" s="7"/>
      <c r="AJ143" s="7"/>
      <c r="AK143" s="7"/>
      <c r="AL143" s="7"/>
      <c r="AM143" s="7"/>
      <c r="AN143" s="7"/>
      <c r="AO143" s="7"/>
      <c r="AP143" s="7"/>
      <c r="AQ143" s="7"/>
      <c r="AR143" s="7"/>
      <c r="AS143" s="7"/>
      <c r="AT143" s="7"/>
      <c r="AU143" s="7"/>
      <c r="AV143" s="7"/>
      <c r="AW143" s="7"/>
    </row>
    <row r="144" spans="1:49">
      <c r="A144" s="138">
        <v>16</v>
      </c>
      <c r="B144" s="456" t="str">
        <f t="shared" si="25"/>
        <v/>
      </c>
      <c r="C144" s="457"/>
      <c r="D144" s="456" t="str">
        <f t="shared" si="24"/>
        <v/>
      </c>
      <c r="E144" s="458"/>
      <c r="F144" s="458"/>
      <c r="G144" s="457"/>
      <c r="H144" s="459" t="str">
        <f t="shared" si="20"/>
        <v/>
      </c>
      <c r="I144" s="460"/>
      <c r="J144" s="29" t="str">
        <f t="shared" si="21"/>
        <v/>
      </c>
      <c r="K144" s="459" t="str">
        <f t="shared" si="22"/>
        <v/>
      </c>
      <c r="L144" s="461"/>
      <c r="M144" s="460"/>
      <c r="N144" s="462"/>
      <c r="O144" s="463"/>
      <c r="P144" s="463"/>
      <c r="Q144" s="463"/>
      <c r="R144" s="463"/>
      <c r="S144" s="463"/>
      <c r="T144" s="463"/>
      <c r="U144" s="463"/>
      <c r="V144" s="463"/>
      <c r="W144" s="463"/>
      <c r="X144" s="464"/>
      <c r="Z144" s="37"/>
      <c r="AA144" s="37"/>
      <c r="AB144" s="7"/>
      <c r="AC144" s="7"/>
      <c r="AD144" s="7"/>
      <c r="AE144" s="7"/>
      <c r="AF144" s="7"/>
      <c r="AG144" s="7"/>
      <c r="AH144" s="7"/>
      <c r="AI144" s="7"/>
      <c r="AJ144" s="7"/>
      <c r="AK144" s="7"/>
      <c r="AL144" s="7"/>
      <c r="AM144" s="7"/>
      <c r="AN144" s="7"/>
      <c r="AO144" s="7"/>
      <c r="AP144" s="7"/>
      <c r="AQ144" s="7"/>
      <c r="AR144" s="7"/>
      <c r="AS144" s="7"/>
      <c r="AT144" s="7"/>
      <c r="AU144" s="7"/>
      <c r="AV144" s="7"/>
      <c r="AW144" s="7"/>
    </row>
    <row r="145" spans="1:49">
      <c r="A145" s="138">
        <v>17</v>
      </c>
      <c r="B145" s="456" t="str">
        <f t="shared" si="25"/>
        <v/>
      </c>
      <c r="C145" s="457"/>
      <c r="D145" s="456" t="str">
        <f t="shared" si="24"/>
        <v/>
      </c>
      <c r="E145" s="458"/>
      <c r="F145" s="458"/>
      <c r="G145" s="457"/>
      <c r="H145" s="459" t="str">
        <f t="shared" si="20"/>
        <v/>
      </c>
      <c r="I145" s="460"/>
      <c r="J145" s="29" t="str">
        <f t="shared" si="21"/>
        <v/>
      </c>
      <c r="K145" s="459" t="str">
        <f t="shared" si="22"/>
        <v/>
      </c>
      <c r="L145" s="461"/>
      <c r="M145" s="460"/>
      <c r="N145" s="462"/>
      <c r="O145" s="463"/>
      <c r="P145" s="463"/>
      <c r="Q145" s="463"/>
      <c r="R145" s="463"/>
      <c r="S145" s="463"/>
      <c r="T145" s="463"/>
      <c r="U145" s="463"/>
      <c r="V145" s="463"/>
      <c r="W145" s="463"/>
      <c r="X145" s="464"/>
      <c r="Z145" s="37"/>
      <c r="AA145" s="37"/>
      <c r="AB145" s="7"/>
      <c r="AC145" s="7"/>
      <c r="AD145" s="7"/>
      <c r="AE145" s="7"/>
      <c r="AF145" s="7"/>
      <c r="AG145" s="7"/>
      <c r="AH145" s="7"/>
      <c r="AI145" s="7"/>
      <c r="AJ145" s="7"/>
      <c r="AK145" s="7"/>
      <c r="AL145" s="7"/>
      <c r="AM145" s="7"/>
      <c r="AN145" s="7"/>
      <c r="AO145" s="7"/>
      <c r="AP145" s="7"/>
      <c r="AQ145" s="7"/>
      <c r="AR145" s="7"/>
      <c r="AS145" s="7"/>
      <c r="AT145" s="7"/>
      <c r="AU145" s="7"/>
      <c r="AV145" s="7"/>
      <c r="AW145" s="7"/>
    </row>
    <row r="146" spans="1:49">
      <c r="A146" s="138">
        <v>18</v>
      </c>
      <c r="B146" s="456" t="str">
        <f t="shared" si="25"/>
        <v/>
      </c>
      <c r="C146" s="457"/>
      <c r="D146" s="456" t="str">
        <f t="shared" si="24"/>
        <v/>
      </c>
      <c r="E146" s="458"/>
      <c r="F146" s="458"/>
      <c r="G146" s="457"/>
      <c r="H146" s="459" t="str">
        <f t="shared" si="20"/>
        <v/>
      </c>
      <c r="I146" s="460"/>
      <c r="J146" s="29" t="str">
        <f t="shared" si="21"/>
        <v/>
      </c>
      <c r="K146" s="459" t="str">
        <f t="shared" si="22"/>
        <v/>
      </c>
      <c r="L146" s="461"/>
      <c r="M146" s="460"/>
      <c r="N146" s="462"/>
      <c r="O146" s="463"/>
      <c r="P146" s="463"/>
      <c r="Q146" s="463"/>
      <c r="R146" s="463"/>
      <c r="S146" s="463"/>
      <c r="T146" s="463"/>
      <c r="U146" s="463"/>
      <c r="V146" s="463"/>
      <c r="W146" s="463"/>
      <c r="X146" s="464"/>
      <c r="Z146" s="37"/>
      <c r="AA146" s="37"/>
      <c r="AB146" s="7"/>
      <c r="AC146" s="7"/>
      <c r="AD146" s="7"/>
      <c r="AE146" s="7"/>
      <c r="AF146" s="7"/>
      <c r="AG146" s="7"/>
      <c r="AH146" s="7"/>
      <c r="AI146" s="7"/>
      <c r="AJ146" s="7"/>
      <c r="AK146" s="7"/>
      <c r="AL146" s="7"/>
      <c r="AM146" s="7"/>
      <c r="AN146" s="7"/>
      <c r="AO146" s="7"/>
      <c r="AP146" s="7"/>
      <c r="AQ146" s="7"/>
      <c r="AR146" s="7"/>
      <c r="AS146" s="7"/>
      <c r="AT146" s="7"/>
      <c r="AU146" s="7"/>
      <c r="AV146" s="7"/>
      <c r="AW146" s="7"/>
    </row>
    <row r="147" spans="1:49">
      <c r="A147" s="138">
        <v>19</v>
      </c>
      <c r="B147" s="456" t="str">
        <f t="shared" si="25"/>
        <v/>
      </c>
      <c r="C147" s="457"/>
      <c r="D147" s="456" t="str">
        <f>IF(K86="","",+IF(AND(AL85=0,AM85=0,AN85=2),"",K86-1))</f>
        <v/>
      </c>
      <c r="E147" s="458"/>
      <c r="F147" s="458"/>
      <c r="G147" s="457"/>
      <c r="H147" s="459" t="str">
        <f t="shared" si="20"/>
        <v/>
      </c>
      <c r="I147" s="460"/>
      <c r="J147" s="29" t="str">
        <f t="shared" si="21"/>
        <v/>
      </c>
      <c r="K147" s="459" t="str">
        <f t="shared" si="22"/>
        <v/>
      </c>
      <c r="L147" s="461"/>
      <c r="M147" s="460"/>
      <c r="N147" s="462"/>
      <c r="O147" s="463"/>
      <c r="P147" s="463"/>
      <c r="Q147" s="463"/>
      <c r="R147" s="463"/>
      <c r="S147" s="463"/>
      <c r="T147" s="463"/>
      <c r="U147" s="463"/>
      <c r="V147" s="463"/>
      <c r="W147" s="463"/>
      <c r="X147" s="464"/>
      <c r="Z147" s="37"/>
      <c r="AA147" s="37"/>
      <c r="AB147" s="7"/>
      <c r="AC147" s="7"/>
      <c r="AD147" s="7"/>
      <c r="AE147" s="7"/>
      <c r="AF147" s="7"/>
      <c r="AG147" s="7"/>
      <c r="AH147" s="7"/>
      <c r="AI147" s="7"/>
      <c r="AJ147" s="7"/>
      <c r="AK147" s="7"/>
      <c r="AL147" s="7"/>
      <c r="AM147" s="7"/>
      <c r="AN147" s="7"/>
      <c r="AO147" s="7"/>
      <c r="AP147" s="7"/>
      <c r="AQ147" s="7"/>
      <c r="AR147" s="7"/>
      <c r="AS147" s="7"/>
      <c r="AT147" s="7"/>
      <c r="AU147" s="7"/>
      <c r="AV147" s="7"/>
      <c r="AW147" s="7"/>
    </row>
    <row r="148" spans="1:49">
      <c r="A148" s="138">
        <v>20</v>
      </c>
      <c r="B148" s="456" t="str">
        <f>IF(K87="","",+IF(AND(AL86=0,AM86=0,AN86=2),"",O86+1))</f>
        <v/>
      </c>
      <c r="C148" s="457"/>
      <c r="D148" s="456" t="str">
        <f t="shared" si="24"/>
        <v/>
      </c>
      <c r="E148" s="458"/>
      <c r="F148" s="458"/>
      <c r="G148" s="457"/>
      <c r="H148" s="459" t="str">
        <f t="shared" si="20"/>
        <v/>
      </c>
      <c r="I148" s="460"/>
      <c r="J148" s="29" t="str">
        <f t="shared" si="21"/>
        <v/>
      </c>
      <c r="K148" s="459" t="str">
        <f t="shared" si="22"/>
        <v/>
      </c>
      <c r="L148" s="461"/>
      <c r="M148" s="460"/>
      <c r="N148" s="462"/>
      <c r="O148" s="463"/>
      <c r="P148" s="463"/>
      <c r="Q148" s="463"/>
      <c r="R148" s="463"/>
      <c r="S148" s="463"/>
      <c r="T148" s="463"/>
      <c r="U148" s="463"/>
      <c r="V148" s="463"/>
      <c r="W148" s="463"/>
      <c r="X148" s="464"/>
      <c r="Z148" s="37"/>
      <c r="AA148" s="37"/>
      <c r="AB148" s="7"/>
      <c r="AC148" s="7"/>
      <c r="AD148" s="7"/>
      <c r="AE148" s="7"/>
      <c r="AF148" s="7"/>
      <c r="AG148" s="7"/>
      <c r="AH148" s="7"/>
      <c r="AI148" s="7"/>
      <c r="AJ148" s="7"/>
      <c r="AK148" s="7"/>
      <c r="AL148" s="7"/>
      <c r="AM148" s="7"/>
      <c r="AN148" s="7"/>
      <c r="AO148" s="7"/>
      <c r="AP148" s="7"/>
      <c r="AQ148" s="7"/>
      <c r="AR148" s="7"/>
      <c r="AS148" s="7"/>
      <c r="AT148" s="7"/>
      <c r="AU148" s="7"/>
      <c r="AV148" s="7"/>
      <c r="AW148" s="7"/>
    </row>
    <row r="149" spans="1:49">
      <c r="A149" s="138">
        <v>21</v>
      </c>
      <c r="B149" s="456" t="str">
        <f t="shared" ref="B149:B187" si="26">IF(K88="","",+IF(AND(AL87=0,AM87=0,AN87=2),"",O87+1))</f>
        <v/>
      </c>
      <c r="C149" s="457"/>
      <c r="D149" s="456" t="str">
        <f t="shared" si="24"/>
        <v/>
      </c>
      <c r="E149" s="458"/>
      <c r="F149" s="458"/>
      <c r="G149" s="457"/>
      <c r="H149" s="459" t="str">
        <f t="shared" si="20"/>
        <v/>
      </c>
      <c r="I149" s="460"/>
      <c r="J149" s="29" t="str">
        <f t="shared" si="21"/>
        <v/>
      </c>
      <c r="K149" s="459" t="str">
        <f t="shared" si="22"/>
        <v/>
      </c>
      <c r="L149" s="461"/>
      <c r="M149" s="460"/>
      <c r="N149" s="462"/>
      <c r="O149" s="463"/>
      <c r="P149" s="463"/>
      <c r="Q149" s="463"/>
      <c r="R149" s="463"/>
      <c r="S149" s="463"/>
      <c r="T149" s="463"/>
      <c r="U149" s="463"/>
      <c r="V149" s="463"/>
      <c r="W149" s="463"/>
      <c r="X149" s="464"/>
      <c r="Z149" s="37"/>
      <c r="AA149" s="37"/>
      <c r="AB149" s="7"/>
      <c r="AC149" s="7"/>
      <c r="AD149" s="7"/>
      <c r="AE149" s="7"/>
      <c r="AF149" s="7"/>
      <c r="AG149" s="7"/>
      <c r="AH149" s="7"/>
      <c r="AI149" s="7"/>
      <c r="AJ149" s="7"/>
      <c r="AK149" s="7"/>
      <c r="AL149" s="7"/>
      <c r="AM149" s="7"/>
      <c r="AN149" s="7"/>
      <c r="AO149" s="7"/>
      <c r="AP149" s="7"/>
      <c r="AQ149" s="7"/>
      <c r="AR149" s="7"/>
      <c r="AS149" s="7"/>
      <c r="AT149" s="7"/>
      <c r="AU149" s="7"/>
      <c r="AV149" s="7"/>
      <c r="AW149" s="7"/>
    </row>
    <row r="150" spans="1:49">
      <c r="A150" s="138">
        <v>22</v>
      </c>
      <c r="B150" s="456" t="str">
        <f t="shared" si="26"/>
        <v/>
      </c>
      <c r="C150" s="457"/>
      <c r="D150" s="456" t="str">
        <f t="shared" si="24"/>
        <v/>
      </c>
      <c r="E150" s="458"/>
      <c r="F150" s="458"/>
      <c r="G150" s="457"/>
      <c r="H150" s="459" t="str">
        <f t="shared" si="20"/>
        <v/>
      </c>
      <c r="I150" s="460"/>
      <c r="J150" s="29" t="str">
        <f t="shared" si="21"/>
        <v/>
      </c>
      <c r="K150" s="459" t="str">
        <f t="shared" si="22"/>
        <v/>
      </c>
      <c r="L150" s="461"/>
      <c r="M150" s="460"/>
      <c r="N150" s="462"/>
      <c r="O150" s="463"/>
      <c r="P150" s="463"/>
      <c r="Q150" s="463"/>
      <c r="R150" s="463"/>
      <c r="S150" s="463"/>
      <c r="T150" s="463"/>
      <c r="U150" s="463"/>
      <c r="V150" s="463"/>
      <c r="W150" s="463"/>
      <c r="X150" s="464"/>
      <c r="Z150" s="37"/>
      <c r="AA150" s="37"/>
      <c r="AB150" s="7"/>
      <c r="AC150" s="7"/>
      <c r="AD150" s="7"/>
      <c r="AE150" s="7"/>
      <c r="AF150" s="7"/>
      <c r="AG150" s="7"/>
      <c r="AH150" s="7"/>
      <c r="AI150" s="7"/>
      <c r="AJ150" s="7"/>
      <c r="AK150" s="7"/>
      <c r="AL150" s="7"/>
      <c r="AM150" s="7"/>
      <c r="AN150" s="7"/>
      <c r="AO150" s="7"/>
      <c r="AP150" s="7"/>
      <c r="AQ150" s="7"/>
      <c r="AR150" s="7"/>
      <c r="AS150" s="7"/>
      <c r="AT150" s="7"/>
      <c r="AU150" s="7"/>
      <c r="AV150" s="7"/>
      <c r="AW150" s="7"/>
    </row>
    <row r="151" spans="1:49">
      <c r="A151" s="138">
        <v>23</v>
      </c>
      <c r="B151" s="456" t="str">
        <f t="shared" si="26"/>
        <v/>
      </c>
      <c r="C151" s="457"/>
      <c r="D151" s="456" t="str">
        <f t="shared" si="24"/>
        <v/>
      </c>
      <c r="E151" s="458"/>
      <c r="F151" s="458"/>
      <c r="G151" s="457"/>
      <c r="H151" s="459" t="str">
        <f t="shared" si="20"/>
        <v/>
      </c>
      <c r="I151" s="460"/>
      <c r="J151" s="29" t="str">
        <f t="shared" si="21"/>
        <v/>
      </c>
      <c r="K151" s="459" t="str">
        <f t="shared" si="22"/>
        <v/>
      </c>
      <c r="L151" s="461"/>
      <c r="M151" s="460"/>
      <c r="N151" s="462"/>
      <c r="O151" s="463"/>
      <c r="P151" s="463"/>
      <c r="Q151" s="463"/>
      <c r="R151" s="463"/>
      <c r="S151" s="463"/>
      <c r="T151" s="463"/>
      <c r="U151" s="463"/>
      <c r="V151" s="463"/>
      <c r="W151" s="463"/>
      <c r="X151" s="464"/>
      <c r="Z151" s="37"/>
      <c r="AA151" s="37"/>
      <c r="AB151" s="7"/>
      <c r="AC151" s="7"/>
      <c r="AD151" s="7"/>
      <c r="AE151" s="7"/>
      <c r="AF151" s="7"/>
      <c r="AG151" s="7"/>
      <c r="AH151" s="7"/>
      <c r="AI151" s="7"/>
      <c r="AJ151" s="7"/>
      <c r="AK151" s="7"/>
      <c r="AL151" s="7"/>
      <c r="AM151" s="7"/>
      <c r="AN151" s="7"/>
      <c r="AO151" s="7"/>
      <c r="AP151" s="7"/>
      <c r="AQ151" s="7"/>
      <c r="AR151" s="7"/>
      <c r="AS151" s="7"/>
      <c r="AT151" s="7"/>
      <c r="AU151" s="7"/>
      <c r="AV151" s="7"/>
      <c r="AW151" s="7"/>
    </row>
    <row r="152" spans="1:49">
      <c r="A152" s="138">
        <v>24</v>
      </c>
      <c r="B152" s="456" t="str">
        <f t="shared" si="26"/>
        <v/>
      </c>
      <c r="C152" s="457"/>
      <c r="D152" s="456" t="str">
        <f t="shared" si="24"/>
        <v/>
      </c>
      <c r="E152" s="458"/>
      <c r="F152" s="458"/>
      <c r="G152" s="457"/>
      <c r="H152" s="459" t="str">
        <f t="shared" si="20"/>
        <v/>
      </c>
      <c r="I152" s="460"/>
      <c r="J152" s="29" t="str">
        <f t="shared" si="21"/>
        <v/>
      </c>
      <c r="K152" s="459" t="str">
        <f t="shared" si="22"/>
        <v/>
      </c>
      <c r="L152" s="461"/>
      <c r="M152" s="460"/>
      <c r="N152" s="462"/>
      <c r="O152" s="463"/>
      <c r="P152" s="463"/>
      <c r="Q152" s="463"/>
      <c r="R152" s="463"/>
      <c r="S152" s="463"/>
      <c r="T152" s="463"/>
      <c r="U152" s="463"/>
      <c r="V152" s="463"/>
      <c r="W152" s="463"/>
      <c r="X152" s="464"/>
      <c r="Z152" s="37"/>
      <c r="AA152" s="37"/>
      <c r="AB152" s="7"/>
      <c r="AC152" s="7"/>
      <c r="AD152" s="7"/>
      <c r="AE152" s="7"/>
      <c r="AF152" s="7"/>
      <c r="AG152" s="7"/>
      <c r="AH152" s="7"/>
      <c r="AI152" s="7"/>
      <c r="AJ152" s="7"/>
      <c r="AK152" s="7"/>
      <c r="AL152" s="7"/>
      <c r="AM152" s="7"/>
      <c r="AN152" s="7"/>
      <c r="AO152" s="7"/>
      <c r="AP152" s="7"/>
      <c r="AQ152" s="7"/>
      <c r="AR152" s="7"/>
      <c r="AS152" s="7"/>
      <c r="AT152" s="7"/>
      <c r="AU152" s="7"/>
      <c r="AV152" s="7"/>
      <c r="AW152" s="7"/>
    </row>
    <row r="153" spans="1:49">
      <c r="A153" s="138">
        <v>25</v>
      </c>
      <c r="B153" s="456" t="str">
        <f t="shared" si="26"/>
        <v/>
      </c>
      <c r="C153" s="457"/>
      <c r="D153" s="456" t="str">
        <f t="shared" si="24"/>
        <v/>
      </c>
      <c r="E153" s="458"/>
      <c r="F153" s="458"/>
      <c r="G153" s="457"/>
      <c r="H153" s="459" t="str">
        <f t="shared" si="20"/>
        <v/>
      </c>
      <c r="I153" s="460"/>
      <c r="J153" s="29" t="str">
        <f t="shared" si="21"/>
        <v/>
      </c>
      <c r="K153" s="459" t="str">
        <f t="shared" si="22"/>
        <v/>
      </c>
      <c r="L153" s="461"/>
      <c r="M153" s="460"/>
      <c r="N153" s="462"/>
      <c r="O153" s="463"/>
      <c r="P153" s="463"/>
      <c r="Q153" s="463"/>
      <c r="R153" s="463"/>
      <c r="S153" s="463"/>
      <c r="T153" s="463"/>
      <c r="U153" s="463"/>
      <c r="V153" s="463"/>
      <c r="W153" s="463"/>
      <c r="X153" s="464"/>
      <c r="Z153" s="37"/>
      <c r="AA153" s="37"/>
      <c r="AB153" s="7"/>
      <c r="AC153" s="7"/>
      <c r="AD153" s="7"/>
      <c r="AE153" s="7"/>
      <c r="AF153" s="7"/>
      <c r="AG153" s="7"/>
      <c r="AH153" s="7"/>
      <c r="AI153" s="7"/>
      <c r="AJ153" s="7"/>
      <c r="AK153" s="7"/>
      <c r="AL153" s="7"/>
      <c r="AM153" s="7"/>
      <c r="AN153" s="7"/>
      <c r="AO153" s="7"/>
      <c r="AP153" s="7"/>
      <c r="AQ153" s="7"/>
      <c r="AR153" s="7"/>
      <c r="AS153" s="7"/>
      <c r="AT153" s="7"/>
      <c r="AU153" s="7"/>
      <c r="AV153" s="7"/>
      <c r="AW153" s="7"/>
    </row>
    <row r="154" spans="1:49">
      <c r="A154" s="138">
        <v>26</v>
      </c>
      <c r="B154" s="456" t="str">
        <f t="shared" si="26"/>
        <v/>
      </c>
      <c r="C154" s="457"/>
      <c r="D154" s="456" t="str">
        <f t="shared" si="24"/>
        <v/>
      </c>
      <c r="E154" s="458"/>
      <c r="F154" s="458"/>
      <c r="G154" s="457"/>
      <c r="H154" s="459" t="str">
        <f t="shared" si="20"/>
        <v/>
      </c>
      <c r="I154" s="460"/>
      <c r="J154" s="29" t="str">
        <f t="shared" si="21"/>
        <v/>
      </c>
      <c r="K154" s="459" t="str">
        <f t="shared" si="22"/>
        <v/>
      </c>
      <c r="L154" s="461"/>
      <c r="M154" s="460"/>
      <c r="N154" s="462"/>
      <c r="O154" s="463"/>
      <c r="P154" s="463"/>
      <c r="Q154" s="463"/>
      <c r="R154" s="463"/>
      <c r="S154" s="463"/>
      <c r="T154" s="463"/>
      <c r="U154" s="463"/>
      <c r="V154" s="463"/>
      <c r="W154" s="463"/>
      <c r="X154" s="464"/>
      <c r="Z154" s="37"/>
      <c r="AA154" s="37"/>
      <c r="AB154" s="7"/>
      <c r="AC154" s="7"/>
      <c r="AD154" s="7"/>
      <c r="AE154" s="7"/>
      <c r="AF154" s="7"/>
      <c r="AG154" s="7"/>
      <c r="AH154" s="7"/>
      <c r="AI154" s="7"/>
      <c r="AJ154" s="7"/>
      <c r="AK154" s="7"/>
      <c r="AL154" s="7"/>
      <c r="AM154" s="7"/>
      <c r="AN154" s="7"/>
      <c r="AO154" s="7"/>
      <c r="AP154" s="7"/>
      <c r="AQ154" s="7"/>
      <c r="AR154" s="7"/>
      <c r="AS154" s="7"/>
      <c r="AT154" s="7"/>
      <c r="AU154" s="7"/>
      <c r="AV154" s="7"/>
      <c r="AW154" s="7"/>
    </row>
    <row r="155" spans="1:49">
      <c r="A155" s="138">
        <v>27</v>
      </c>
      <c r="B155" s="456" t="str">
        <f t="shared" si="26"/>
        <v/>
      </c>
      <c r="C155" s="457"/>
      <c r="D155" s="456" t="str">
        <f t="shared" si="24"/>
        <v/>
      </c>
      <c r="E155" s="458"/>
      <c r="F155" s="458"/>
      <c r="G155" s="457"/>
      <c r="H155" s="459" t="str">
        <f t="shared" si="20"/>
        <v/>
      </c>
      <c r="I155" s="460"/>
      <c r="J155" s="29" t="str">
        <f t="shared" si="21"/>
        <v/>
      </c>
      <c r="K155" s="459" t="str">
        <f t="shared" si="22"/>
        <v/>
      </c>
      <c r="L155" s="461"/>
      <c r="M155" s="460"/>
      <c r="N155" s="462"/>
      <c r="O155" s="463"/>
      <c r="P155" s="463"/>
      <c r="Q155" s="463"/>
      <c r="R155" s="463"/>
      <c r="S155" s="463"/>
      <c r="T155" s="463"/>
      <c r="U155" s="463"/>
      <c r="V155" s="463"/>
      <c r="W155" s="463"/>
      <c r="X155" s="464"/>
      <c r="Z155" s="37"/>
      <c r="AA155" s="37"/>
      <c r="AB155" s="7"/>
      <c r="AC155" s="7"/>
      <c r="AD155" s="7"/>
      <c r="AE155" s="7"/>
      <c r="AF155" s="7"/>
      <c r="AG155" s="7"/>
      <c r="AH155" s="7"/>
      <c r="AI155" s="7"/>
      <c r="AJ155" s="7"/>
      <c r="AK155" s="7"/>
      <c r="AL155" s="7"/>
      <c r="AM155" s="7"/>
      <c r="AN155" s="7"/>
      <c r="AO155" s="7"/>
      <c r="AP155" s="7"/>
      <c r="AQ155" s="7"/>
      <c r="AR155" s="7"/>
      <c r="AS155" s="7"/>
      <c r="AT155" s="7"/>
      <c r="AU155" s="7"/>
      <c r="AV155" s="7"/>
      <c r="AW155" s="7"/>
    </row>
    <row r="156" spans="1:49">
      <c r="A156" s="138">
        <v>28</v>
      </c>
      <c r="B156" s="456" t="str">
        <f t="shared" si="26"/>
        <v/>
      </c>
      <c r="C156" s="457"/>
      <c r="D156" s="456" t="str">
        <f t="shared" si="24"/>
        <v/>
      </c>
      <c r="E156" s="458"/>
      <c r="F156" s="458"/>
      <c r="G156" s="457"/>
      <c r="H156" s="459" t="str">
        <f t="shared" si="20"/>
        <v/>
      </c>
      <c r="I156" s="460"/>
      <c r="J156" s="29" t="str">
        <f t="shared" si="21"/>
        <v/>
      </c>
      <c r="K156" s="459" t="str">
        <f t="shared" si="22"/>
        <v/>
      </c>
      <c r="L156" s="461"/>
      <c r="M156" s="460"/>
      <c r="N156" s="462"/>
      <c r="O156" s="463"/>
      <c r="P156" s="463"/>
      <c r="Q156" s="463"/>
      <c r="R156" s="463"/>
      <c r="S156" s="463"/>
      <c r="T156" s="463"/>
      <c r="U156" s="463"/>
      <c r="V156" s="463"/>
      <c r="W156" s="463"/>
      <c r="X156" s="464"/>
      <c r="Z156" s="37"/>
      <c r="AA156" s="37"/>
      <c r="AB156" s="7"/>
      <c r="AC156" s="7"/>
      <c r="AD156" s="7"/>
      <c r="AE156" s="7"/>
      <c r="AF156" s="7"/>
      <c r="AG156" s="7"/>
      <c r="AH156" s="7"/>
      <c r="AI156" s="7"/>
      <c r="AJ156" s="7"/>
      <c r="AK156" s="7"/>
      <c r="AL156" s="7"/>
      <c r="AM156" s="7"/>
      <c r="AN156" s="7"/>
      <c r="AO156" s="7"/>
      <c r="AP156" s="7"/>
      <c r="AQ156" s="7"/>
      <c r="AR156" s="7"/>
      <c r="AS156" s="7"/>
      <c r="AT156" s="7"/>
      <c r="AU156" s="7"/>
      <c r="AV156" s="7"/>
      <c r="AW156" s="7"/>
    </row>
    <row r="157" spans="1:49">
      <c r="A157" s="138">
        <v>29</v>
      </c>
      <c r="B157" s="456" t="str">
        <f t="shared" si="26"/>
        <v/>
      </c>
      <c r="C157" s="457"/>
      <c r="D157" s="456" t="str">
        <f t="shared" si="24"/>
        <v/>
      </c>
      <c r="E157" s="458"/>
      <c r="F157" s="458"/>
      <c r="G157" s="457"/>
      <c r="H157" s="459" t="str">
        <f t="shared" si="20"/>
        <v/>
      </c>
      <c r="I157" s="460"/>
      <c r="J157" s="29" t="str">
        <f t="shared" si="21"/>
        <v/>
      </c>
      <c r="K157" s="459" t="str">
        <f t="shared" si="22"/>
        <v/>
      </c>
      <c r="L157" s="461"/>
      <c r="M157" s="460"/>
      <c r="N157" s="462"/>
      <c r="O157" s="463"/>
      <c r="P157" s="463"/>
      <c r="Q157" s="463"/>
      <c r="R157" s="463"/>
      <c r="S157" s="463"/>
      <c r="T157" s="463"/>
      <c r="U157" s="463"/>
      <c r="V157" s="463"/>
      <c r="W157" s="463"/>
      <c r="X157" s="464"/>
      <c r="Z157" s="37"/>
      <c r="AA157" s="37"/>
      <c r="AB157" s="7"/>
      <c r="AC157" s="7"/>
      <c r="AD157" s="7"/>
      <c r="AE157" s="7"/>
      <c r="AF157" s="7"/>
      <c r="AG157" s="7"/>
      <c r="AH157" s="7"/>
      <c r="AI157" s="7"/>
      <c r="AJ157" s="7"/>
      <c r="AK157" s="7"/>
      <c r="AL157" s="7"/>
      <c r="AM157" s="7"/>
      <c r="AN157" s="7"/>
      <c r="AO157" s="7"/>
      <c r="AP157" s="7"/>
      <c r="AQ157" s="7"/>
      <c r="AR157" s="7"/>
      <c r="AS157" s="7"/>
      <c r="AT157" s="7"/>
      <c r="AU157" s="7"/>
      <c r="AV157" s="7"/>
      <c r="AW157" s="7"/>
    </row>
    <row r="158" spans="1:49">
      <c r="A158" s="138">
        <v>30</v>
      </c>
      <c r="B158" s="456" t="str">
        <f t="shared" si="26"/>
        <v/>
      </c>
      <c r="C158" s="457"/>
      <c r="D158" s="456" t="str">
        <f t="shared" si="24"/>
        <v/>
      </c>
      <c r="E158" s="458"/>
      <c r="F158" s="458"/>
      <c r="G158" s="457"/>
      <c r="H158" s="459" t="str">
        <f t="shared" si="20"/>
        <v/>
      </c>
      <c r="I158" s="460"/>
      <c r="J158" s="29" t="str">
        <f t="shared" si="21"/>
        <v/>
      </c>
      <c r="K158" s="459" t="str">
        <f t="shared" si="22"/>
        <v/>
      </c>
      <c r="L158" s="461"/>
      <c r="M158" s="460"/>
      <c r="N158" s="462"/>
      <c r="O158" s="463"/>
      <c r="P158" s="463"/>
      <c r="Q158" s="463"/>
      <c r="R158" s="463"/>
      <c r="S158" s="463"/>
      <c r="T158" s="463"/>
      <c r="U158" s="463"/>
      <c r="V158" s="463"/>
      <c r="W158" s="463"/>
      <c r="X158" s="464"/>
      <c r="Z158" s="37"/>
      <c r="AA158" s="37"/>
      <c r="AB158" s="7"/>
      <c r="AC158" s="7"/>
      <c r="AD158" s="7"/>
      <c r="AE158" s="7"/>
      <c r="AF158" s="7"/>
      <c r="AG158" s="7"/>
      <c r="AH158" s="7"/>
      <c r="AI158" s="7"/>
      <c r="AJ158" s="7"/>
      <c r="AK158" s="7"/>
      <c r="AL158" s="7"/>
      <c r="AM158" s="7"/>
      <c r="AN158" s="7"/>
      <c r="AO158" s="7"/>
      <c r="AP158" s="7"/>
      <c r="AQ158" s="7"/>
      <c r="AR158" s="7"/>
      <c r="AS158" s="7"/>
      <c r="AT158" s="7"/>
      <c r="AU158" s="7"/>
      <c r="AV158" s="7"/>
      <c r="AW158" s="7"/>
    </row>
    <row r="159" spans="1:49">
      <c r="A159" s="138">
        <v>31</v>
      </c>
      <c r="B159" s="456" t="str">
        <f t="shared" si="26"/>
        <v/>
      </c>
      <c r="C159" s="457"/>
      <c r="D159" s="456" t="str">
        <f t="shared" si="24"/>
        <v/>
      </c>
      <c r="E159" s="458"/>
      <c r="F159" s="458"/>
      <c r="G159" s="457"/>
      <c r="H159" s="459" t="str">
        <f t="shared" si="20"/>
        <v/>
      </c>
      <c r="I159" s="460"/>
      <c r="J159" s="29" t="str">
        <f t="shared" si="21"/>
        <v/>
      </c>
      <c r="K159" s="459" t="str">
        <f t="shared" si="22"/>
        <v/>
      </c>
      <c r="L159" s="461"/>
      <c r="M159" s="460"/>
      <c r="N159" s="462"/>
      <c r="O159" s="463"/>
      <c r="P159" s="463"/>
      <c r="Q159" s="463"/>
      <c r="R159" s="463"/>
      <c r="S159" s="463"/>
      <c r="T159" s="463"/>
      <c r="U159" s="463"/>
      <c r="V159" s="463"/>
      <c r="W159" s="463"/>
      <c r="X159" s="464"/>
      <c r="Z159" s="37"/>
      <c r="AA159" s="37"/>
      <c r="AB159" s="7"/>
      <c r="AC159" s="7"/>
      <c r="AD159" s="7"/>
      <c r="AE159" s="7"/>
      <c r="AF159" s="7"/>
      <c r="AG159" s="7"/>
      <c r="AH159" s="7"/>
      <c r="AI159" s="7"/>
      <c r="AJ159" s="7"/>
      <c r="AK159" s="7"/>
      <c r="AL159" s="7"/>
      <c r="AM159" s="7"/>
      <c r="AN159" s="7"/>
      <c r="AO159" s="7"/>
      <c r="AP159" s="7"/>
      <c r="AQ159" s="7"/>
      <c r="AR159" s="7"/>
      <c r="AS159" s="7"/>
      <c r="AT159" s="7"/>
      <c r="AU159" s="7"/>
      <c r="AV159" s="7"/>
      <c r="AW159" s="7"/>
    </row>
    <row r="160" spans="1:49">
      <c r="A160" s="138">
        <v>32</v>
      </c>
      <c r="B160" s="456" t="str">
        <f t="shared" si="26"/>
        <v/>
      </c>
      <c r="C160" s="457"/>
      <c r="D160" s="456" t="str">
        <f t="shared" si="24"/>
        <v/>
      </c>
      <c r="E160" s="458"/>
      <c r="F160" s="458"/>
      <c r="G160" s="457"/>
      <c r="H160" s="459" t="str">
        <f t="shared" si="20"/>
        <v/>
      </c>
      <c r="I160" s="460"/>
      <c r="J160" s="29" t="str">
        <f t="shared" si="21"/>
        <v/>
      </c>
      <c r="K160" s="459" t="str">
        <f t="shared" si="22"/>
        <v/>
      </c>
      <c r="L160" s="461"/>
      <c r="M160" s="460"/>
      <c r="N160" s="462"/>
      <c r="O160" s="463"/>
      <c r="P160" s="463"/>
      <c r="Q160" s="463"/>
      <c r="R160" s="463"/>
      <c r="S160" s="463"/>
      <c r="T160" s="463"/>
      <c r="U160" s="463"/>
      <c r="V160" s="463"/>
      <c r="W160" s="463"/>
      <c r="X160" s="464"/>
      <c r="Z160" s="37"/>
      <c r="AA160" s="37"/>
      <c r="AB160" s="7"/>
      <c r="AC160" s="7"/>
      <c r="AD160" s="7"/>
      <c r="AE160" s="7"/>
      <c r="AF160" s="7"/>
      <c r="AG160" s="7"/>
      <c r="AH160" s="7"/>
      <c r="AI160" s="7"/>
      <c r="AJ160" s="7"/>
      <c r="AK160" s="7"/>
      <c r="AL160" s="7"/>
      <c r="AM160" s="7"/>
    </row>
    <row r="161" spans="1:39">
      <c r="A161" s="138">
        <v>33</v>
      </c>
      <c r="B161" s="456" t="str">
        <f t="shared" si="26"/>
        <v/>
      </c>
      <c r="C161" s="457"/>
      <c r="D161" s="456" t="str">
        <f t="shared" si="24"/>
        <v/>
      </c>
      <c r="E161" s="458"/>
      <c r="F161" s="458"/>
      <c r="G161" s="457"/>
      <c r="H161" s="459" t="str">
        <f t="shared" si="20"/>
        <v/>
      </c>
      <c r="I161" s="460"/>
      <c r="J161" s="29" t="str">
        <f t="shared" si="21"/>
        <v/>
      </c>
      <c r="K161" s="459" t="str">
        <f t="shared" si="22"/>
        <v/>
      </c>
      <c r="L161" s="461"/>
      <c r="M161" s="460"/>
      <c r="N161" s="462"/>
      <c r="O161" s="463"/>
      <c r="P161" s="463"/>
      <c r="Q161" s="463"/>
      <c r="R161" s="463"/>
      <c r="S161" s="463"/>
      <c r="T161" s="463"/>
      <c r="U161" s="463"/>
      <c r="V161" s="463"/>
      <c r="W161" s="463"/>
      <c r="X161" s="464"/>
      <c r="Z161" s="37"/>
      <c r="AA161" s="37"/>
      <c r="AB161" s="7"/>
      <c r="AC161" s="7"/>
      <c r="AD161" s="7"/>
      <c r="AE161" s="7"/>
      <c r="AF161" s="7"/>
      <c r="AG161" s="7"/>
      <c r="AH161" s="7"/>
      <c r="AI161" s="7"/>
      <c r="AJ161" s="7"/>
      <c r="AK161" s="7"/>
      <c r="AL161" s="7"/>
      <c r="AM161" s="7"/>
    </row>
    <row r="162" spans="1:39">
      <c r="A162" s="138">
        <v>34</v>
      </c>
      <c r="B162" s="355" t="str">
        <f t="shared" si="26"/>
        <v/>
      </c>
      <c r="C162" s="356"/>
      <c r="D162" s="355" t="str">
        <f t="shared" si="24"/>
        <v/>
      </c>
      <c r="E162" s="398"/>
      <c r="F162" s="398"/>
      <c r="G162" s="356"/>
      <c r="H162" s="360" t="str">
        <f t="shared" si="20"/>
        <v/>
      </c>
      <c r="I162" s="361"/>
      <c r="J162" s="29" t="str">
        <f t="shared" si="21"/>
        <v/>
      </c>
      <c r="K162" s="360" t="str">
        <f t="shared" si="22"/>
        <v/>
      </c>
      <c r="L162" s="362"/>
      <c r="M162" s="361"/>
      <c r="N162" s="453"/>
      <c r="O162" s="454"/>
      <c r="P162" s="454"/>
      <c r="Q162" s="454"/>
      <c r="R162" s="454"/>
      <c r="S162" s="454"/>
      <c r="T162" s="454"/>
      <c r="U162" s="454"/>
      <c r="V162" s="454"/>
      <c r="W162" s="454"/>
      <c r="X162" s="455"/>
      <c r="Z162" s="37"/>
      <c r="AA162" s="37"/>
      <c r="AB162" s="7"/>
      <c r="AC162" s="7"/>
      <c r="AD162" s="7"/>
      <c r="AE162" s="7"/>
      <c r="AF162" s="7"/>
      <c r="AG162" s="7"/>
      <c r="AH162" s="7"/>
      <c r="AI162" s="7"/>
      <c r="AJ162" s="7"/>
      <c r="AK162" s="7"/>
      <c r="AL162" s="7"/>
      <c r="AM162" s="7"/>
    </row>
    <row r="163" spans="1:39">
      <c r="A163" s="138">
        <v>35</v>
      </c>
      <c r="B163" s="355" t="str">
        <f t="shared" si="26"/>
        <v/>
      </c>
      <c r="C163" s="356"/>
      <c r="D163" s="355" t="str">
        <f t="shared" si="24"/>
        <v/>
      </c>
      <c r="E163" s="398"/>
      <c r="F163" s="398"/>
      <c r="G163" s="356"/>
      <c r="H163" s="360" t="str">
        <f t="shared" si="20"/>
        <v/>
      </c>
      <c r="I163" s="361"/>
      <c r="J163" s="29" t="str">
        <f t="shared" si="21"/>
        <v/>
      </c>
      <c r="K163" s="360" t="str">
        <f t="shared" si="22"/>
        <v/>
      </c>
      <c r="L163" s="362"/>
      <c r="M163" s="361"/>
      <c r="N163" s="453"/>
      <c r="O163" s="454"/>
      <c r="P163" s="454"/>
      <c r="Q163" s="454"/>
      <c r="R163" s="454"/>
      <c r="S163" s="454"/>
      <c r="T163" s="454"/>
      <c r="U163" s="454"/>
      <c r="V163" s="454"/>
      <c r="W163" s="454"/>
      <c r="X163" s="455"/>
      <c r="Z163" s="37"/>
      <c r="AA163" s="37"/>
      <c r="AB163" s="7"/>
      <c r="AC163" s="7"/>
      <c r="AD163" s="7"/>
      <c r="AE163" s="7"/>
      <c r="AF163" s="7"/>
      <c r="AG163" s="7"/>
      <c r="AH163" s="7"/>
      <c r="AI163" s="7"/>
      <c r="AJ163" s="7"/>
      <c r="AK163" s="7"/>
      <c r="AL163" s="7"/>
      <c r="AM163" s="7"/>
    </row>
    <row r="164" spans="1:39">
      <c r="A164" s="138">
        <v>36</v>
      </c>
      <c r="B164" s="355" t="str">
        <f t="shared" si="26"/>
        <v/>
      </c>
      <c r="C164" s="356"/>
      <c r="D164" s="355" t="str">
        <f t="shared" si="24"/>
        <v/>
      </c>
      <c r="E164" s="398"/>
      <c r="F164" s="398"/>
      <c r="G164" s="356"/>
      <c r="H164" s="360" t="str">
        <f t="shared" si="20"/>
        <v/>
      </c>
      <c r="I164" s="361"/>
      <c r="J164" s="29" t="str">
        <f t="shared" si="21"/>
        <v/>
      </c>
      <c r="K164" s="360" t="str">
        <f t="shared" si="22"/>
        <v/>
      </c>
      <c r="L164" s="362"/>
      <c r="M164" s="361"/>
      <c r="N164" s="453"/>
      <c r="O164" s="454"/>
      <c r="P164" s="454"/>
      <c r="Q164" s="454"/>
      <c r="R164" s="454"/>
      <c r="S164" s="454"/>
      <c r="T164" s="454"/>
      <c r="U164" s="454"/>
      <c r="V164" s="454"/>
      <c r="W164" s="454"/>
      <c r="X164" s="455"/>
      <c r="Z164" s="37"/>
      <c r="AA164" s="37"/>
      <c r="AB164" s="7"/>
      <c r="AC164" s="7"/>
      <c r="AD164" s="7"/>
      <c r="AE164" s="7"/>
      <c r="AF164" s="7"/>
      <c r="AG164" s="7"/>
      <c r="AH164" s="7"/>
      <c r="AI164" s="7"/>
      <c r="AJ164" s="7"/>
      <c r="AK164" s="7"/>
      <c r="AL164" s="7"/>
      <c r="AM164" s="7"/>
    </row>
    <row r="165" spans="1:39">
      <c r="A165" s="138">
        <v>37</v>
      </c>
      <c r="B165" s="355" t="str">
        <f t="shared" si="26"/>
        <v/>
      </c>
      <c r="C165" s="356"/>
      <c r="D165" s="355" t="str">
        <f t="shared" si="24"/>
        <v/>
      </c>
      <c r="E165" s="398"/>
      <c r="F165" s="398"/>
      <c r="G165" s="356"/>
      <c r="H165" s="360" t="str">
        <f t="shared" si="20"/>
        <v/>
      </c>
      <c r="I165" s="361"/>
      <c r="J165" s="29" t="str">
        <f t="shared" si="21"/>
        <v/>
      </c>
      <c r="K165" s="360" t="str">
        <f t="shared" si="22"/>
        <v/>
      </c>
      <c r="L165" s="362"/>
      <c r="M165" s="361"/>
      <c r="N165" s="453"/>
      <c r="O165" s="454"/>
      <c r="P165" s="454"/>
      <c r="Q165" s="454"/>
      <c r="R165" s="454"/>
      <c r="S165" s="454"/>
      <c r="T165" s="454"/>
      <c r="U165" s="454"/>
      <c r="V165" s="454"/>
      <c r="W165" s="454"/>
      <c r="X165" s="455"/>
      <c r="Z165" s="37"/>
      <c r="AA165" s="37"/>
      <c r="AB165" s="7"/>
      <c r="AC165" s="7"/>
      <c r="AD165" s="7"/>
      <c r="AE165" s="7"/>
      <c r="AF165" s="7"/>
      <c r="AG165" s="7"/>
      <c r="AH165" s="7"/>
      <c r="AI165" s="7"/>
      <c r="AJ165" s="7"/>
      <c r="AK165" s="7"/>
      <c r="AL165" s="7"/>
      <c r="AM165" s="7"/>
    </row>
    <row r="166" spans="1:39">
      <c r="A166" s="138">
        <v>38</v>
      </c>
      <c r="B166" s="355" t="str">
        <f t="shared" si="26"/>
        <v/>
      </c>
      <c r="C166" s="356"/>
      <c r="D166" s="355" t="str">
        <f t="shared" si="24"/>
        <v/>
      </c>
      <c r="E166" s="398"/>
      <c r="F166" s="398"/>
      <c r="G166" s="356"/>
      <c r="H166" s="360" t="str">
        <f t="shared" si="20"/>
        <v/>
      </c>
      <c r="I166" s="361"/>
      <c r="J166" s="29" t="str">
        <f t="shared" si="21"/>
        <v/>
      </c>
      <c r="K166" s="360" t="str">
        <f t="shared" si="22"/>
        <v/>
      </c>
      <c r="L166" s="362"/>
      <c r="M166" s="361"/>
      <c r="N166" s="453"/>
      <c r="O166" s="454"/>
      <c r="P166" s="454"/>
      <c r="Q166" s="454"/>
      <c r="R166" s="454"/>
      <c r="S166" s="454"/>
      <c r="T166" s="454"/>
      <c r="U166" s="454"/>
      <c r="V166" s="454"/>
      <c r="W166" s="454"/>
      <c r="X166" s="455"/>
      <c r="Z166" s="37"/>
      <c r="AA166" s="37"/>
      <c r="AB166" s="7"/>
      <c r="AC166" s="7"/>
      <c r="AD166" s="7"/>
      <c r="AE166" s="7"/>
      <c r="AF166" s="7"/>
      <c r="AG166" s="7"/>
      <c r="AH166" s="7"/>
      <c r="AI166" s="7"/>
      <c r="AJ166" s="7"/>
      <c r="AK166" s="7"/>
      <c r="AL166" s="7"/>
      <c r="AM166" s="7"/>
    </row>
    <row r="167" spans="1:39">
      <c r="A167" s="138">
        <v>39</v>
      </c>
      <c r="B167" s="355" t="str">
        <f t="shared" si="26"/>
        <v/>
      </c>
      <c r="C167" s="356"/>
      <c r="D167" s="355" t="str">
        <f t="shared" si="24"/>
        <v/>
      </c>
      <c r="E167" s="398"/>
      <c r="F167" s="398"/>
      <c r="G167" s="356"/>
      <c r="H167" s="360" t="str">
        <f t="shared" si="20"/>
        <v/>
      </c>
      <c r="I167" s="361"/>
      <c r="J167" s="29" t="str">
        <f t="shared" si="21"/>
        <v/>
      </c>
      <c r="K167" s="360" t="str">
        <f t="shared" si="22"/>
        <v/>
      </c>
      <c r="L167" s="362"/>
      <c r="M167" s="361"/>
      <c r="N167" s="453"/>
      <c r="O167" s="454"/>
      <c r="P167" s="454"/>
      <c r="Q167" s="454"/>
      <c r="R167" s="454"/>
      <c r="S167" s="454"/>
      <c r="T167" s="454"/>
      <c r="U167" s="454"/>
      <c r="V167" s="454"/>
      <c r="W167" s="454"/>
      <c r="X167" s="455"/>
      <c r="Z167" s="37"/>
      <c r="AA167" s="37"/>
      <c r="AB167" s="7"/>
      <c r="AC167" s="7"/>
      <c r="AD167" s="7"/>
      <c r="AE167" s="7"/>
      <c r="AF167" s="7"/>
      <c r="AG167" s="7"/>
      <c r="AH167" s="7"/>
      <c r="AI167" s="7"/>
      <c r="AJ167" s="7"/>
      <c r="AK167" s="7"/>
      <c r="AL167" s="7"/>
      <c r="AM167" s="7"/>
    </row>
    <row r="168" spans="1:39">
      <c r="A168" s="138">
        <v>40</v>
      </c>
      <c r="B168" s="355" t="str">
        <f t="shared" si="26"/>
        <v/>
      </c>
      <c r="C168" s="356"/>
      <c r="D168" s="355" t="str">
        <f t="shared" si="24"/>
        <v/>
      </c>
      <c r="E168" s="398"/>
      <c r="F168" s="398"/>
      <c r="G168" s="356"/>
      <c r="H168" s="360" t="str">
        <f t="shared" si="20"/>
        <v/>
      </c>
      <c r="I168" s="361"/>
      <c r="J168" s="29" t="str">
        <f t="shared" si="21"/>
        <v/>
      </c>
      <c r="K168" s="360" t="str">
        <f t="shared" si="22"/>
        <v/>
      </c>
      <c r="L168" s="362"/>
      <c r="M168" s="361"/>
      <c r="N168" s="453"/>
      <c r="O168" s="454"/>
      <c r="P168" s="454"/>
      <c r="Q168" s="454"/>
      <c r="R168" s="454"/>
      <c r="S168" s="454"/>
      <c r="T168" s="454"/>
      <c r="U168" s="454"/>
      <c r="V168" s="454"/>
      <c r="W168" s="454"/>
      <c r="X168" s="455"/>
      <c r="Z168" s="37"/>
      <c r="AA168" s="37"/>
      <c r="AB168" s="7"/>
      <c r="AC168" s="7"/>
      <c r="AD168" s="7"/>
      <c r="AE168" s="7"/>
      <c r="AF168" s="7"/>
      <c r="AG168" s="7"/>
      <c r="AH168" s="7"/>
      <c r="AI168" s="7"/>
      <c r="AJ168" s="7"/>
      <c r="AK168" s="7"/>
      <c r="AL168" s="7"/>
      <c r="AM168" s="7"/>
    </row>
    <row r="169" spans="1:39">
      <c r="A169" s="138">
        <v>41</v>
      </c>
      <c r="B169" s="355" t="str">
        <f t="shared" si="26"/>
        <v/>
      </c>
      <c r="C169" s="356"/>
      <c r="D169" s="355" t="str">
        <f t="shared" si="24"/>
        <v/>
      </c>
      <c r="E169" s="398"/>
      <c r="F169" s="398"/>
      <c r="G169" s="356"/>
      <c r="H169" s="360" t="str">
        <f t="shared" si="20"/>
        <v/>
      </c>
      <c r="I169" s="361"/>
      <c r="J169" s="29" t="str">
        <f t="shared" si="21"/>
        <v/>
      </c>
      <c r="K169" s="360" t="str">
        <f t="shared" si="22"/>
        <v/>
      </c>
      <c r="L169" s="362"/>
      <c r="M169" s="361"/>
      <c r="N169" s="453"/>
      <c r="O169" s="454"/>
      <c r="P169" s="454"/>
      <c r="Q169" s="454"/>
      <c r="R169" s="454"/>
      <c r="S169" s="454"/>
      <c r="T169" s="454"/>
      <c r="U169" s="454"/>
      <c r="V169" s="454"/>
      <c r="W169" s="454"/>
      <c r="X169" s="455"/>
      <c r="Z169" s="37"/>
      <c r="AA169" s="37"/>
      <c r="AB169" s="7"/>
      <c r="AC169" s="7"/>
      <c r="AD169" s="7"/>
      <c r="AE169" s="7"/>
      <c r="AF169" s="7"/>
      <c r="AG169" s="7"/>
      <c r="AH169" s="7"/>
      <c r="AI169" s="7"/>
      <c r="AJ169" s="7"/>
      <c r="AK169" s="7"/>
      <c r="AL169" s="7"/>
      <c r="AM169" s="7"/>
    </row>
    <row r="170" spans="1:39">
      <c r="A170" s="138">
        <v>42</v>
      </c>
      <c r="B170" s="355" t="str">
        <f t="shared" si="26"/>
        <v/>
      </c>
      <c r="C170" s="356"/>
      <c r="D170" s="355" t="str">
        <f t="shared" si="24"/>
        <v/>
      </c>
      <c r="E170" s="398"/>
      <c r="F170" s="398"/>
      <c r="G170" s="356"/>
      <c r="H170" s="360" t="str">
        <f t="shared" si="20"/>
        <v/>
      </c>
      <c r="I170" s="361"/>
      <c r="J170" s="29" t="str">
        <f t="shared" si="21"/>
        <v/>
      </c>
      <c r="K170" s="360" t="str">
        <f t="shared" si="22"/>
        <v/>
      </c>
      <c r="L170" s="362"/>
      <c r="M170" s="361"/>
      <c r="N170" s="453"/>
      <c r="O170" s="454"/>
      <c r="P170" s="454"/>
      <c r="Q170" s="454"/>
      <c r="R170" s="454"/>
      <c r="S170" s="454"/>
      <c r="T170" s="454"/>
      <c r="U170" s="454"/>
      <c r="V170" s="454"/>
      <c r="W170" s="454"/>
      <c r="X170" s="455"/>
      <c r="Z170" s="37"/>
      <c r="AA170" s="37"/>
      <c r="AB170" s="7"/>
      <c r="AC170" s="7"/>
      <c r="AD170" s="7"/>
      <c r="AE170" s="7"/>
      <c r="AF170" s="7"/>
      <c r="AG170" s="7"/>
      <c r="AH170" s="7"/>
      <c r="AI170" s="7"/>
      <c r="AJ170" s="7"/>
      <c r="AK170" s="7"/>
      <c r="AL170" s="7"/>
      <c r="AM170" s="7"/>
    </row>
    <row r="171" spans="1:39">
      <c r="A171" s="138">
        <v>43</v>
      </c>
      <c r="B171" s="355" t="str">
        <f t="shared" si="26"/>
        <v/>
      </c>
      <c r="C171" s="356"/>
      <c r="D171" s="355" t="str">
        <f t="shared" si="24"/>
        <v/>
      </c>
      <c r="E171" s="398"/>
      <c r="F171" s="398"/>
      <c r="G171" s="356"/>
      <c r="H171" s="360" t="str">
        <f t="shared" si="20"/>
        <v/>
      </c>
      <c r="I171" s="361"/>
      <c r="J171" s="29" t="str">
        <f t="shared" si="21"/>
        <v/>
      </c>
      <c r="K171" s="360" t="str">
        <f t="shared" si="22"/>
        <v/>
      </c>
      <c r="L171" s="362"/>
      <c r="M171" s="361"/>
      <c r="N171" s="453"/>
      <c r="O171" s="454"/>
      <c r="P171" s="454"/>
      <c r="Q171" s="454"/>
      <c r="R171" s="454"/>
      <c r="S171" s="454"/>
      <c r="T171" s="454"/>
      <c r="U171" s="454"/>
      <c r="V171" s="454"/>
      <c r="W171" s="454"/>
      <c r="X171" s="455"/>
      <c r="Z171" s="37"/>
      <c r="AA171" s="37"/>
      <c r="AB171" s="7"/>
      <c r="AC171" s="7"/>
      <c r="AD171" s="7"/>
      <c r="AE171" s="7"/>
      <c r="AF171" s="7"/>
      <c r="AG171" s="7"/>
      <c r="AH171" s="7"/>
      <c r="AI171" s="7"/>
      <c r="AJ171" s="7"/>
      <c r="AK171" s="7"/>
      <c r="AL171" s="7"/>
      <c r="AM171" s="7"/>
    </row>
    <row r="172" spans="1:39">
      <c r="A172" s="138">
        <v>44</v>
      </c>
      <c r="B172" s="355" t="str">
        <f t="shared" si="26"/>
        <v/>
      </c>
      <c r="C172" s="356"/>
      <c r="D172" s="355" t="str">
        <f t="shared" si="24"/>
        <v/>
      </c>
      <c r="E172" s="398"/>
      <c r="F172" s="398"/>
      <c r="G172" s="356"/>
      <c r="H172" s="360" t="str">
        <f t="shared" si="20"/>
        <v/>
      </c>
      <c r="I172" s="361"/>
      <c r="J172" s="29" t="str">
        <f t="shared" si="21"/>
        <v/>
      </c>
      <c r="K172" s="360" t="str">
        <f t="shared" si="22"/>
        <v/>
      </c>
      <c r="L172" s="362"/>
      <c r="M172" s="361"/>
      <c r="N172" s="453"/>
      <c r="O172" s="454"/>
      <c r="P172" s="454"/>
      <c r="Q172" s="454"/>
      <c r="R172" s="454"/>
      <c r="S172" s="454"/>
      <c r="T172" s="454"/>
      <c r="U172" s="454"/>
      <c r="V172" s="454"/>
      <c r="W172" s="454"/>
      <c r="X172" s="455"/>
      <c r="Z172" s="37"/>
      <c r="AA172" s="37"/>
      <c r="AB172" s="7"/>
      <c r="AC172" s="7"/>
      <c r="AD172" s="7"/>
      <c r="AE172" s="7"/>
      <c r="AF172" s="7"/>
      <c r="AG172" s="7"/>
      <c r="AH172" s="7"/>
      <c r="AI172" s="7"/>
      <c r="AJ172" s="7"/>
      <c r="AK172" s="7"/>
      <c r="AL172" s="7"/>
      <c r="AM172" s="7"/>
    </row>
    <row r="173" spans="1:39">
      <c r="A173" s="138">
        <v>45</v>
      </c>
      <c r="B173" s="355" t="str">
        <f t="shared" si="26"/>
        <v/>
      </c>
      <c r="C173" s="356"/>
      <c r="D173" s="355" t="str">
        <f t="shared" si="24"/>
        <v/>
      </c>
      <c r="E173" s="398"/>
      <c r="F173" s="398"/>
      <c r="G173" s="356"/>
      <c r="H173" s="360" t="str">
        <f t="shared" si="20"/>
        <v/>
      </c>
      <c r="I173" s="361"/>
      <c r="J173" s="29" t="str">
        <f t="shared" si="21"/>
        <v/>
      </c>
      <c r="K173" s="360" t="str">
        <f t="shared" si="22"/>
        <v/>
      </c>
      <c r="L173" s="362"/>
      <c r="M173" s="361"/>
      <c r="N173" s="453"/>
      <c r="O173" s="454"/>
      <c r="P173" s="454"/>
      <c r="Q173" s="454"/>
      <c r="R173" s="454"/>
      <c r="S173" s="454"/>
      <c r="T173" s="454"/>
      <c r="U173" s="454"/>
      <c r="V173" s="454"/>
      <c r="W173" s="454"/>
      <c r="X173" s="455"/>
      <c r="Z173" s="37"/>
      <c r="AA173" s="37"/>
      <c r="AB173" s="7"/>
      <c r="AC173" s="7"/>
      <c r="AD173" s="7"/>
      <c r="AE173" s="7"/>
      <c r="AF173" s="7"/>
      <c r="AG173" s="7"/>
      <c r="AH173" s="7"/>
      <c r="AI173" s="7"/>
      <c r="AJ173" s="7"/>
      <c r="AK173" s="7"/>
      <c r="AL173" s="7"/>
      <c r="AM173" s="7"/>
    </row>
    <row r="174" spans="1:39">
      <c r="A174" s="138">
        <v>46</v>
      </c>
      <c r="B174" s="355" t="str">
        <f t="shared" si="26"/>
        <v/>
      </c>
      <c r="C174" s="356"/>
      <c r="D174" s="355" t="str">
        <f t="shared" si="24"/>
        <v/>
      </c>
      <c r="E174" s="398"/>
      <c r="F174" s="398"/>
      <c r="G174" s="356"/>
      <c r="H174" s="360" t="str">
        <f t="shared" si="20"/>
        <v/>
      </c>
      <c r="I174" s="361"/>
      <c r="J174" s="29" t="str">
        <f t="shared" si="21"/>
        <v/>
      </c>
      <c r="K174" s="360" t="str">
        <f t="shared" si="22"/>
        <v/>
      </c>
      <c r="L174" s="362"/>
      <c r="M174" s="361"/>
      <c r="N174" s="453"/>
      <c r="O174" s="454"/>
      <c r="P174" s="454"/>
      <c r="Q174" s="454"/>
      <c r="R174" s="454"/>
      <c r="S174" s="454"/>
      <c r="T174" s="454"/>
      <c r="U174" s="454"/>
      <c r="V174" s="454"/>
      <c r="W174" s="454"/>
      <c r="X174" s="455"/>
      <c r="Z174" s="37"/>
      <c r="AA174" s="37"/>
      <c r="AB174" s="7"/>
      <c r="AC174" s="7"/>
      <c r="AD174" s="7"/>
      <c r="AE174" s="7"/>
      <c r="AF174" s="7"/>
      <c r="AG174" s="7"/>
      <c r="AH174" s="7"/>
      <c r="AI174" s="7"/>
      <c r="AJ174" s="7"/>
      <c r="AK174" s="7"/>
      <c r="AL174" s="7"/>
      <c r="AM174" s="7"/>
    </row>
    <row r="175" spans="1:39">
      <c r="A175" s="138">
        <v>47</v>
      </c>
      <c r="B175" s="355" t="str">
        <f t="shared" si="26"/>
        <v/>
      </c>
      <c r="C175" s="356"/>
      <c r="D175" s="355" t="str">
        <f t="shared" si="24"/>
        <v/>
      </c>
      <c r="E175" s="398"/>
      <c r="F175" s="398"/>
      <c r="G175" s="356"/>
      <c r="H175" s="360" t="str">
        <f t="shared" si="20"/>
        <v/>
      </c>
      <c r="I175" s="361"/>
      <c r="J175" s="29" t="str">
        <f t="shared" si="21"/>
        <v/>
      </c>
      <c r="K175" s="360" t="str">
        <f t="shared" si="22"/>
        <v/>
      </c>
      <c r="L175" s="362"/>
      <c r="M175" s="361"/>
      <c r="N175" s="453"/>
      <c r="O175" s="454"/>
      <c r="P175" s="454"/>
      <c r="Q175" s="454"/>
      <c r="R175" s="454"/>
      <c r="S175" s="454"/>
      <c r="T175" s="454"/>
      <c r="U175" s="454"/>
      <c r="V175" s="454"/>
      <c r="W175" s="454"/>
      <c r="X175" s="455"/>
      <c r="Z175" s="37"/>
      <c r="AA175" s="37"/>
      <c r="AB175" s="7"/>
      <c r="AC175" s="7"/>
      <c r="AD175" s="7"/>
      <c r="AE175" s="7"/>
      <c r="AF175" s="7"/>
      <c r="AG175" s="7"/>
      <c r="AH175" s="7"/>
      <c r="AI175" s="7"/>
      <c r="AJ175" s="7"/>
      <c r="AK175" s="7"/>
      <c r="AL175" s="7"/>
      <c r="AM175" s="7"/>
    </row>
    <row r="176" spans="1:39">
      <c r="A176" s="138">
        <v>48</v>
      </c>
      <c r="B176" s="355" t="str">
        <f t="shared" si="26"/>
        <v/>
      </c>
      <c r="C176" s="356"/>
      <c r="D176" s="355" t="str">
        <f t="shared" si="24"/>
        <v/>
      </c>
      <c r="E176" s="398"/>
      <c r="F176" s="398"/>
      <c r="G176" s="356"/>
      <c r="H176" s="360" t="str">
        <f t="shared" si="20"/>
        <v/>
      </c>
      <c r="I176" s="361"/>
      <c r="J176" s="29" t="str">
        <f t="shared" si="21"/>
        <v/>
      </c>
      <c r="K176" s="360" t="str">
        <f t="shared" si="22"/>
        <v/>
      </c>
      <c r="L176" s="362"/>
      <c r="M176" s="361"/>
      <c r="N176" s="453"/>
      <c r="O176" s="454"/>
      <c r="P176" s="454"/>
      <c r="Q176" s="454"/>
      <c r="R176" s="454"/>
      <c r="S176" s="454"/>
      <c r="T176" s="454"/>
      <c r="U176" s="454"/>
      <c r="V176" s="454"/>
      <c r="W176" s="454"/>
      <c r="X176" s="455"/>
      <c r="Z176" s="37"/>
      <c r="AA176" s="37"/>
      <c r="AB176" s="7"/>
      <c r="AC176" s="7"/>
      <c r="AD176" s="7"/>
      <c r="AE176" s="7"/>
      <c r="AF176" s="7"/>
      <c r="AG176" s="7"/>
      <c r="AH176" s="7"/>
      <c r="AI176" s="7"/>
      <c r="AJ176" s="7"/>
      <c r="AK176" s="7"/>
      <c r="AL176" s="7"/>
      <c r="AM176" s="7"/>
    </row>
    <row r="177" spans="1:39">
      <c r="A177" s="138">
        <v>49</v>
      </c>
      <c r="B177" s="355" t="str">
        <f t="shared" si="26"/>
        <v/>
      </c>
      <c r="C177" s="356"/>
      <c r="D177" s="355" t="str">
        <f t="shared" si="24"/>
        <v/>
      </c>
      <c r="E177" s="398"/>
      <c r="F177" s="398"/>
      <c r="G177" s="356"/>
      <c r="H177" s="360" t="str">
        <f t="shared" si="20"/>
        <v/>
      </c>
      <c r="I177" s="361"/>
      <c r="J177" s="29" t="str">
        <f t="shared" si="21"/>
        <v/>
      </c>
      <c r="K177" s="360" t="str">
        <f t="shared" si="22"/>
        <v/>
      </c>
      <c r="L177" s="362"/>
      <c r="M177" s="361"/>
      <c r="N177" s="453"/>
      <c r="O177" s="454"/>
      <c r="P177" s="454"/>
      <c r="Q177" s="454"/>
      <c r="R177" s="454"/>
      <c r="S177" s="454"/>
      <c r="T177" s="454"/>
      <c r="U177" s="454"/>
      <c r="V177" s="454"/>
      <c r="W177" s="454"/>
      <c r="X177" s="455"/>
      <c r="Z177" s="37"/>
      <c r="AA177" s="37"/>
      <c r="AB177" s="7"/>
      <c r="AC177" s="7"/>
      <c r="AD177" s="7"/>
      <c r="AE177" s="7"/>
      <c r="AF177" s="7"/>
      <c r="AG177" s="7"/>
      <c r="AH177" s="7"/>
      <c r="AI177" s="7"/>
      <c r="AJ177" s="7"/>
      <c r="AK177" s="7"/>
      <c r="AL177" s="7"/>
      <c r="AM177" s="7"/>
    </row>
    <row r="178" spans="1:39">
      <c r="A178" s="138">
        <v>50</v>
      </c>
      <c r="B178" s="355" t="str">
        <f t="shared" si="26"/>
        <v/>
      </c>
      <c r="C178" s="356"/>
      <c r="D178" s="355" t="str">
        <f t="shared" si="24"/>
        <v/>
      </c>
      <c r="E178" s="398"/>
      <c r="F178" s="398"/>
      <c r="G178" s="356"/>
      <c r="H178" s="360" t="str">
        <f t="shared" si="20"/>
        <v/>
      </c>
      <c r="I178" s="361"/>
      <c r="J178" s="29" t="str">
        <f t="shared" si="21"/>
        <v/>
      </c>
      <c r="K178" s="360" t="str">
        <f t="shared" si="22"/>
        <v/>
      </c>
      <c r="L178" s="362"/>
      <c r="M178" s="361"/>
      <c r="N178" s="453"/>
      <c r="O178" s="454"/>
      <c r="P178" s="454"/>
      <c r="Q178" s="454"/>
      <c r="R178" s="454"/>
      <c r="S178" s="454"/>
      <c r="T178" s="454"/>
      <c r="U178" s="454"/>
      <c r="V178" s="454"/>
      <c r="W178" s="454"/>
      <c r="X178" s="455"/>
      <c r="Z178" s="37"/>
      <c r="AA178" s="37"/>
      <c r="AB178" s="7"/>
      <c r="AC178" s="7"/>
      <c r="AD178" s="7"/>
      <c r="AE178" s="7"/>
      <c r="AF178" s="7"/>
      <c r="AG178" s="7"/>
      <c r="AH178" s="7"/>
      <c r="AI178" s="7"/>
      <c r="AJ178" s="7"/>
      <c r="AK178" s="7"/>
      <c r="AL178" s="7"/>
      <c r="AM178" s="7"/>
    </row>
    <row r="179" spans="1:39">
      <c r="A179" s="138">
        <v>51</v>
      </c>
      <c r="B179" s="355" t="str">
        <f t="shared" si="26"/>
        <v/>
      </c>
      <c r="C179" s="356"/>
      <c r="D179" s="355" t="str">
        <f t="shared" si="24"/>
        <v/>
      </c>
      <c r="E179" s="398"/>
      <c r="F179" s="398"/>
      <c r="G179" s="356"/>
      <c r="H179" s="360" t="str">
        <f t="shared" si="20"/>
        <v/>
      </c>
      <c r="I179" s="361"/>
      <c r="J179" s="29" t="str">
        <f t="shared" si="21"/>
        <v/>
      </c>
      <c r="K179" s="360" t="str">
        <f t="shared" si="22"/>
        <v/>
      </c>
      <c r="L179" s="362"/>
      <c r="M179" s="361"/>
      <c r="N179" s="453"/>
      <c r="O179" s="454"/>
      <c r="P179" s="454"/>
      <c r="Q179" s="454"/>
      <c r="R179" s="454"/>
      <c r="S179" s="454"/>
      <c r="T179" s="454"/>
      <c r="U179" s="454"/>
      <c r="V179" s="454"/>
      <c r="W179" s="454"/>
      <c r="X179" s="455"/>
      <c r="Z179" s="37"/>
      <c r="AA179" s="37"/>
      <c r="AB179" s="7"/>
      <c r="AC179" s="7"/>
      <c r="AD179" s="7"/>
      <c r="AE179" s="7"/>
      <c r="AF179" s="7"/>
      <c r="AG179" s="7"/>
      <c r="AH179" s="7"/>
      <c r="AI179" s="7"/>
      <c r="AJ179" s="7"/>
      <c r="AK179" s="7"/>
      <c r="AL179" s="7"/>
      <c r="AM179" s="7"/>
    </row>
    <row r="180" spans="1:39">
      <c r="A180" s="138">
        <v>52</v>
      </c>
      <c r="B180" s="355" t="str">
        <f t="shared" si="26"/>
        <v/>
      </c>
      <c r="C180" s="356"/>
      <c r="D180" s="355" t="str">
        <f t="shared" si="24"/>
        <v/>
      </c>
      <c r="E180" s="398"/>
      <c r="F180" s="398"/>
      <c r="G180" s="356"/>
      <c r="H180" s="360" t="str">
        <f t="shared" si="20"/>
        <v/>
      </c>
      <c r="I180" s="361"/>
      <c r="J180" s="29" t="str">
        <f t="shared" si="21"/>
        <v/>
      </c>
      <c r="K180" s="360" t="str">
        <f t="shared" si="22"/>
        <v/>
      </c>
      <c r="L180" s="362"/>
      <c r="M180" s="361"/>
      <c r="N180" s="453"/>
      <c r="O180" s="454"/>
      <c r="P180" s="454"/>
      <c r="Q180" s="454"/>
      <c r="R180" s="454"/>
      <c r="S180" s="454"/>
      <c r="T180" s="454"/>
      <c r="U180" s="454"/>
      <c r="V180" s="454"/>
      <c r="W180" s="454"/>
      <c r="X180" s="455"/>
      <c r="Z180" s="37"/>
      <c r="AA180" s="37"/>
      <c r="AB180" s="7"/>
      <c r="AC180" s="7"/>
      <c r="AD180" s="7"/>
      <c r="AE180" s="7"/>
      <c r="AF180" s="7"/>
      <c r="AG180" s="7"/>
      <c r="AH180" s="7"/>
      <c r="AI180" s="7"/>
      <c r="AJ180" s="7"/>
      <c r="AK180" s="7"/>
      <c r="AL180" s="7"/>
      <c r="AM180" s="7"/>
    </row>
    <row r="181" spans="1:39">
      <c r="A181" s="138">
        <v>53</v>
      </c>
      <c r="B181" s="355" t="str">
        <f t="shared" si="26"/>
        <v/>
      </c>
      <c r="C181" s="356"/>
      <c r="D181" s="355" t="str">
        <f t="shared" si="24"/>
        <v/>
      </c>
      <c r="E181" s="398"/>
      <c r="F181" s="398"/>
      <c r="G181" s="356"/>
      <c r="H181" s="360" t="str">
        <f t="shared" si="20"/>
        <v/>
      </c>
      <c r="I181" s="361"/>
      <c r="J181" s="29" t="str">
        <f t="shared" si="21"/>
        <v/>
      </c>
      <c r="K181" s="360" t="str">
        <f t="shared" si="22"/>
        <v/>
      </c>
      <c r="L181" s="362"/>
      <c r="M181" s="361"/>
      <c r="N181" s="453"/>
      <c r="O181" s="454"/>
      <c r="P181" s="454"/>
      <c r="Q181" s="454"/>
      <c r="R181" s="454"/>
      <c r="S181" s="454"/>
      <c r="T181" s="454"/>
      <c r="U181" s="454"/>
      <c r="V181" s="454"/>
      <c r="W181" s="454"/>
      <c r="X181" s="455"/>
      <c r="Z181" s="37"/>
      <c r="AA181" s="37"/>
      <c r="AB181" s="7"/>
      <c r="AC181" s="7"/>
      <c r="AD181" s="7"/>
      <c r="AE181" s="7"/>
      <c r="AF181" s="7"/>
      <c r="AG181" s="7"/>
      <c r="AH181" s="7"/>
      <c r="AI181" s="7"/>
      <c r="AJ181" s="7"/>
      <c r="AK181" s="7"/>
      <c r="AL181" s="7"/>
      <c r="AM181" s="7"/>
    </row>
    <row r="182" spans="1:39">
      <c r="A182" s="138">
        <v>54</v>
      </c>
      <c r="B182" s="355" t="str">
        <f t="shared" si="26"/>
        <v/>
      </c>
      <c r="C182" s="356"/>
      <c r="D182" s="355" t="str">
        <f t="shared" si="24"/>
        <v/>
      </c>
      <c r="E182" s="398"/>
      <c r="F182" s="398"/>
      <c r="G182" s="356"/>
      <c r="H182" s="360" t="str">
        <f t="shared" si="20"/>
        <v/>
      </c>
      <c r="I182" s="361"/>
      <c r="J182" s="29" t="str">
        <f t="shared" si="21"/>
        <v/>
      </c>
      <c r="K182" s="360" t="str">
        <f t="shared" si="22"/>
        <v/>
      </c>
      <c r="L182" s="362"/>
      <c r="M182" s="361"/>
      <c r="N182" s="453"/>
      <c r="O182" s="454"/>
      <c r="P182" s="454"/>
      <c r="Q182" s="454"/>
      <c r="R182" s="454"/>
      <c r="S182" s="454"/>
      <c r="T182" s="454"/>
      <c r="U182" s="454"/>
      <c r="V182" s="454"/>
      <c r="W182" s="454"/>
      <c r="X182" s="455"/>
      <c r="Z182" s="37"/>
      <c r="AA182" s="37"/>
      <c r="AB182" s="7"/>
      <c r="AC182" s="7"/>
      <c r="AD182" s="7"/>
      <c r="AE182" s="7"/>
      <c r="AF182" s="7"/>
      <c r="AG182" s="7"/>
      <c r="AH182" s="7"/>
      <c r="AI182" s="7"/>
      <c r="AJ182" s="7"/>
      <c r="AK182" s="7"/>
      <c r="AL182" s="7"/>
      <c r="AM182" s="7"/>
    </row>
    <row r="183" spans="1:39">
      <c r="A183" s="138">
        <v>55</v>
      </c>
      <c r="B183" s="355" t="str">
        <f t="shared" si="26"/>
        <v/>
      </c>
      <c r="C183" s="356"/>
      <c r="D183" s="355" t="str">
        <f t="shared" si="24"/>
        <v/>
      </c>
      <c r="E183" s="398"/>
      <c r="F183" s="398"/>
      <c r="G183" s="356"/>
      <c r="H183" s="360" t="str">
        <f t="shared" si="20"/>
        <v/>
      </c>
      <c r="I183" s="361"/>
      <c r="J183" s="29" t="str">
        <f t="shared" si="21"/>
        <v/>
      </c>
      <c r="K183" s="360" t="str">
        <f t="shared" si="22"/>
        <v/>
      </c>
      <c r="L183" s="362"/>
      <c r="M183" s="361"/>
      <c r="N183" s="453"/>
      <c r="O183" s="454"/>
      <c r="P183" s="454"/>
      <c r="Q183" s="454"/>
      <c r="R183" s="454"/>
      <c r="S183" s="454"/>
      <c r="T183" s="454"/>
      <c r="U183" s="454"/>
      <c r="V183" s="454"/>
      <c r="W183" s="454"/>
      <c r="X183" s="455"/>
      <c r="Z183" s="37"/>
      <c r="AA183" s="37"/>
      <c r="AB183" s="7"/>
      <c r="AC183" s="7"/>
      <c r="AD183" s="7"/>
      <c r="AE183" s="7"/>
      <c r="AF183" s="7"/>
      <c r="AG183" s="7"/>
      <c r="AH183" s="7"/>
      <c r="AI183" s="7"/>
      <c r="AJ183" s="7"/>
      <c r="AK183" s="7"/>
      <c r="AL183" s="7"/>
      <c r="AM183" s="7"/>
    </row>
    <row r="184" spans="1:39">
      <c r="A184" s="138">
        <v>56</v>
      </c>
      <c r="B184" s="355" t="str">
        <f t="shared" si="26"/>
        <v/>
      </c>
      <c r="C184" s="356"/>
      <c r="D184" s="355" t="str">
        <f t="shared" si="24"/>
        <v/>
      </c>
      <c r="E184" s="398"/>
      <c r="F184" s="398"/>
      <c r="G184" s="356"/>
      <c r="H184" s="360" t="str">
        <f t="shared" si="20"/>
        <v/>
      </c>
      <c r="I184" s="361"/>
      <c r="J184" s="29" t="str">
        <f t="shared" si="21"/>
        <v/>
      </c>
      <c r="K184" s="360" t="str">
        <f t="shared" si="22"/>
        <v/>
      </c>
      <c r="L184" s="362"/>
      <c r="M184" s="361"/>
      <c r="N184" s="453"/>
      <c r="O184" s="454"/>
      <c r="P184" s="454"/>
      <c r="Q184" s="454"/>
      <c r="R184" s="454"/>
      <c r="S184" s="454"/>
      <c r="T184" s="454"/>
      <c r="U184" s="454"/>
      <c r="V184" s="454"/>
      <c r="W184" s="454"/>
      <c r="X184" s="455"/>
      <c r="Z184" s="37"/>
      <c r="AA184" s="37"/>
      <c r="AB184" s="7"/>
      <c r="AC184" s="7"/>
      <c r="AD184" s="7"/>
      <c r="AE184" s="7"/>
      <c r="AF184" s="7"/>
      <c r="AG184" s="7"/>
      <c r="AH184" s="7"/>
      <c r="AI184" s="7"/>
      <c r="AJ184" s="7"/>
      <c r="AK184" s="7"/>
      <c r="AL184" s="7"/>
      <c r="AM184" s="7"/>
    </row>
    <row r="185" spans="1:39">
      <c r="A185" s="138">
        <v>57</v>
      </c>
      <c r="B185" s="355" t="str">
        <f t="shared" si="26"/>
        <v/>
      </c>
      <c r="C185" s="356"/>
      <c r="D185" s="355" t="str">
        <f t="shared" si="24"/>
        <v/>
      </c>
      <c r="E185" s="398"/>
      <c r="F185" s="398"/>
      <c r="G185" s="356"/>
      <c r="H185" s="360" t="str">
        <f t="shared" si="20"/>
        <v/>
      </c>
      <c r="I185" s="361"/>
      <c r="J185" s="29" t="str">
        <f t="shared" si="21"/>
        <v/>
      </c>
      <c r="K185" s="360" t="str">
        <f t="shared" si="22"/>
        <v/>
      </c>
      <c r="L185" s="362"/>
      <c r="M185" s="361"/>
      <c r="N185" s="453"/>
      <c r="O185" s="454"/>
      <c r="P185" s="454"/>
      <c r="Q185" s="454"/>
      <c r="R185" s="454"/>
      <c r="S185" s="454"/>
      <c r="T185" s="454"/>
      <c r="U185" s="454"/>
      <c r="V185" s="454"/>
      <c r="W185" s="454"/>
      <c r="X185" s="455"/>
      <c r="Z185" s="37"/>
      <c r="AA185" s="37"/>
      <c r="AB185" s="7"/>
      <c r="AC185" s="7"/>
      <c r="AD185" s="7"/>
      <c r="AE185" s="7"/>
      <c r="AF185" s="7"/>
      <c r="AG185" s="7"/>
      <c r="AH185" s="7"/>
      <c r="AI185" s="7"/>
      <c r="AJ185" s="7"/>
      <c r="AK185" s="7"/>
      <c r="AL185" s="7"/>
      <c r="AM185" s="7"/>
    </row>
    <row r="186" spans="1:39">
      <c r="A186" s="138">
        <v>58</v>
      </c>
      <c r="B186" s="355"/>
      <c r="C186" s="356"/>
      <c r="D186" s="355"/>
      <c r="E186" s="398"/>
      <c r="F186" s="398"/>
      <c r="G186" s="356"/>
      <c r="H186" s="360" t="str">
        <f t="shared" si="20"/>
        <v/>
      </c>
      <c r="I186" s="361"/>
      <c r="J186" s="29" t="str">
        <f t="shared" si="21"/>
        <v/>
      </c>
      <c r="K186" s="360" t="str">
        <f t="shared" si="22"/>
        <v/>
      </c>
      <c r="L186" s="362"/>
      <c r="M186" s="361"/>
      <c r="N186" s="363"/>
      <c r="O186" s="364"/>
      <c r="P186" s="364"/>
      <c r="Q186" s="364"/>
      <c r="R186" s="364"/>
      <c r="S186" s="364"/>
      <c r="T186" s="364"/>
      <c r="U186" s="364"/>
      <c r="V186" s="364"/>
      <c r="W186" s="364"/>
      <c r="X186" s="365"/>
      <c r="Z186" s="37"/>
      <c r="AA186" s="37"/>
      <c r="AB186" s="7"/>
      <c r="AC186" s="7"/>
      <c r="AD186" s="7"/>
      <c r="AE186" s="7"/>
      <c r="AF186" s="7"/>
      <c r="AG186" s="7"/>
      <c r="AH186" s="7"/>
      <c r="AI186" s="7"/>
      <c r="AJ186" s="7"/>
      <c r="AK186" s="7"/>
      <c r="AL186" s="7"/>
      <c r="AM186" s="7"/>
    </row>
    <row r="187" spans="1:39">
      <c r="A187" s="138">
        <v>59</v>
      </c>
      <c r="B187" s="366" t="str">
        <f t="shared" si="26"/>
        <v/>
      </c>
      <c r="C187" s="367"/>
      <c r="D187" s="366"/>
      <c r="E187" s="394"/>
      <c r="F187" s="394"/>
      <c r="G187" s="367"/>
      <c r="H187" s="368" t="str">
        <f t="shared" si="20"/>
        <v/>
      </c>
      <c r="I187" s="369"/>
      <c r="J187" s="49" t="str">
        <f t="shared" si="21"/>
        <v/>
      </c>
      <c r="K187" s="368" t="str">
        <f t="shared" si="22"/>
        <v/>
      </c>
      <c r="L187" s="370"/>
      <c r="M187" s="369"/>
      <c r="N187" s="371"/>
      <c r="O187" s="372"/>
      <c r="P187" s="372"/>
      <c r="Q187" s="372"/>
      <c r="R187" s="372"/>
      <c r="S187" s="372"/>
      <c r="T187" s="372"/>
      <c r="U187" s="372"/>
      <c r="V187" s="372"/>
      <c r="W187" s="372"/>
      <c r="X187" s="373"/>
      <c r="Z187" s="37"/>
      <c r="AA187" s="37"/>
      <c r="AB187" s="7"/>
      <c r="AC187" s="7"/>
      <c r="AD187" s="7"/>
      <c r="AE187" s="7"/>
      <c r="AF187" s="7"/>
      <c r="AG187" s="7"/>
      <c r="AH187" s="7"/>
      <c r="AI187" s="7"/>
      <c r="AJ187" s="7"/>
      <c r="AK187" s="7"/>
      <c r="AL187" s="7"/>
      <c r="AM187" s="7"/>
    </row>
    <row r="188" spans="1:39">
      <c r="B188" s="59"/>
      <c r="C188" s="59"/>
      <c r="D188" s="446" t="s">
        <v>55</v>
      </c>
      <c r="E188" s="446"/>
      <c r="F188" s="446"/>
      <c r="G188" s="447"/>
      <c r="H188" s="448">
        <f>SUM(H129:H187) + FLOOR((SUM(J129:J187) + FLOOR(SUM(K129:K187)/30,1))/12,1)</f>
        <v>0</v>
      </c>
      <c r="I188" s="448"/>
      <c r="J188" s="211">
        <f>MOD((SUM(J129:J187) + FLOOR(SUM(K129:K187)/30,1)),12)</f>
        <v>0</v>
      </c>
      <c r="K188" s="449">
        <f>MOD(SUM(K129:K187),30)</f>
        <v>0</v>
      </c>
      <c r="L188" s="450"/>
      <c r="M188" s="451"/>
      <c r="N188" s="452"/>
      <c r="O188" s="427"/>
      <c r="P188" s="427"/>
      <c r="Q188" s="427"/>
      <c r="R188" s="427"/>
      <c r="S188" s="427"/>
      <c r="T188" s="427"/>
      <c r="U188" s="427"/>
      <c r="V188" s="427"/>
      <c r="W188" s="427"/>
      <c r="X188" s="427"/>
      <c r="Z188" s="37"/>
      <c r="AA188" s="37"/>
      <c r="AB188" s="7"/>
      <c r="AC188" s="7"/>
      <c r="AD188" s="7"/>
      <c r="AE188" s="7"/>
      <c r="AF188" s="7"/>
      <c r="AG188" s="7"/>
      <c r="AH188" s="7"/>
      <c r="AI188" s="7"/>
      <c r="AJ188" s="7"/>
      <c r="AK188" s="7"/>
      <c r="AL188" s="7"/>
      <c r="AM188" s="7"/>
    </row>
    <row r="189" spans="1:39">
      <c r="A189" s="213"/>
      <c r="B189" s="143"/>
      <c r="C189" s="143"/>
      <c r="D189" s="143"/>
      <c r="E189" s="143"/>
      <c r="F189" s="143"/>
      <c r="G189" s="143"/>
      <c r="H189" s="143"/>
      <c r="I189" s="143"/>
      <c r="J189" s="143"/>
      <c r="K189" s="143"/>
      <c r="L189" s="143"/>
      <c r="M189" s="143"/>
      <c r="N189" s="143"/>
      <c r="O189" s="143"/>
      <c r="P189" s="143"/>
      <c r="Q189" s="213"/>
      <c r="R189" s="143"/>
      <c r="S189" s="143"/>
      <c r="T189" s="143"/>
      <c r="U189" s="213"/>
      <c r="V189" s="213"/>
      <c r="W189" s="213"/>
      <c r="X189" s="214"/>
      <c r="Y189" s="143"/>
      <c r="Z189" s="37"/>
      <c r="AA189" s="37"/>
      <c r="AB189" s="7"/>
      <c r="AC189" s="7"/>
      <c r="AD189" s="7"/>
      <c r="AE189" s="7"/>
      <c r="AF189" s="7"/>
      <c r="AG189" s="7"/>
      <c r="AH189" s="7"/>
      <c r="AI189" s="7"/>
      <c r="AJ189" s="7"/>
      <c r="AK189" s="7"/>
      <c r="AL189" s="7"/>
      <c r="AM189" s="7"/>
    </row>
    <row r="190" spans="1:39">
      <c r="R190" s="7"/>
      <c r="S190" s="7"/>
      <c r="T190" s="7"/>
      <c r="U190" s="210"/>
      <c r="V190" s="210"/>
      <c r="W190" s="210"/>
      <c r="X190" s="84"/>
      <c r="Y190" s="39"/>
      <c r="Z190" s="37"/>
      <c r="AA190" s="37"/>
      <c r="AB190" s="7"/>
      <c r="AC190" s="7"/>
      <c r="AD190" s="7"/>
      <c r="AE190" s="7"/>
      <c r="AF190" s="7"/>
      <c r="AG190" s="7"/>
      <c r="AH190" s="7"/>
      <c r="AI190" s="7"/>
      <c r="AJ190" s="7"/>
      <c r="AK190" s="7"/>
      <c r="AL190" s="7"/>
      <c r="AM190" s="7"/>
    </row>
    <row r="191" spans="1:39">
      <c r="R191" s="7"/>
      <c r="S191" s="7"/>
      <c r="T191" s="7"/>
      <c r="U191" s="210"/>
      <c r="V191" s="210"/>
      <c r="W191" s="210"/>
      <c r="X191" s="84"/>
      <c r="Y191" s="39"/>
      <c r="Z191" s="37"/>
      <c r="AA191" s="37"/>
      <c r="AB191" s="7"/>
      <c r="AC191" s="7"/>
      <c r="AD191" s="7"/>
      <c r="AE191" s="7"/>
      <c r="AF191" s="7"/>
      <c r="AG191" s="7"/>
      <c r="AH191" s="7"/>
      <c r="AI191" s="7"/>
      <c r="AJ191" s="7"/>
      <c r="AK191" s="7"/>
      <c r="AL191" s="7"/>
      <c r="AM191" s="7"/>
    </row>
    <row r="192" spans="1:39">
      <c r="R192" s="7"/>
      <c r="S192" s="7"/>
      <c r="T192" s="7"/>
      <c r="U192" s="210"/>
      <c r="V192" s="210"/>
      <c r="W192" s="210"/>
      <c r="X192" s="84"/>
      <c r="Y192" s="39"/>
      <c r="Z192" s="37"/>
      <c r="AA192" s="37"/>
      <c r="AB192" s="7"/>
      <c r="AC192" s="7"/>
      <c r="AD192" s="7"/>
      <c r="AE192" s="7"/>
      <c r="AF192" s="7"/>
      <c r="AG192" s="7"/>
      <c r="AH192" s="7"/>
      <c r="AI192" s="7"/>
      <c r="AJ192" s="7"/>
      <c r="AK192" s="7"/>
      <c r="AL192" s="7"/>
      <c r="AM192" s="7"/>
    </row>
    <row r="193" spans="18:39">
      <c r="R193" s="7"/>
      <c r="S193" s="7"/>
      <c r="T193" s="7"/>
      <c r="U193" s="210"/>
      <c r="V193" s="210"/>
      <c r="W193" s="210"/>
      <c r="X193" s="84"/>
      <c r="Y193" s="39"/>
      <c r="Z193" s="37"/>
      <c r="AA193" s="37"/>
      <c r="AB193" s="7"/>
      <c r="AC193" s="7"/>
      <c r="AD193" s="7"/>
      <c r="AE193" s="7"/>
      <c r="AF193" s="7"/>
      <c r="AG193" s="7"/>
      <c r="AH193" s="7"/>
      <c r="AI193" s="7"/>
      <c r="AJ193" s="7"/>
      <c r="AK193" s="7"/>
      <c r="AL193" s="7"/>
      <c r="AM193" s="7"/>
    </row>
    <row r="194" spans="18:39">
      <c r="R194" s="7"/>
      <c r="S194" s="7"/>
      <c r="T194" s="7"/>
      <c r="U194" s="210"/>
      <c r="V194" s="210"/>
      <c r="W194" s="210"/>
      <c r="X194" s="84"/>
      <c r="Y194" s="39"/>
      <c r="Z194" s="37"/>
      <c r="AA194" s="37"/>
      <c r="AB194" s="7"/>
      <c r="AC194" s="7"/>
      <c r="AD194" s="7"/>
      <c r="AE194" s="7"/>
      <c r="AF194" s="7"/>
      <c r="AG194" s="7"/>
      <c r="AH194" s="7"/>
      <c r="AI194" s="7"/>
      <c r="AJ194" s="7"/>
      <c r="AK194" s="7"/>
      <c r="AL194" s="7"/>
      <c r="AM194" s="7"/>
    </row>
    <row r="195" spans="18:39">
      <c r="R195" s="7"/>
      <c r="S195" s="7"/>
      <c r="T195" s="7"/>
      <c r="U195" s="210"/>
      <c r="V195" s="210"/>
      <c r="W195" s="210"/>
      <c r="X195" s="84"/>
      <c r="Y195" s="39"/>
      <c r="Z195" s="37"/>
      <c r="AA195" s="37"/>
      <c r="AB195" s="7"/>
      <c r="AC195" s="7"/>
      <c r="AD195" s="7"/>
      <c r="AE195" s="7"/>
      <c r="AF195" s="7"/>
      <c r="AG195" s="7"/>
      <c r="AH195" s="7"/>
      <c r="AI195" s="7"/>
      <c r="AJ195" s="7"/>
      <c r="AK195" s="7"/>
      <c r="AL195" s="7"/>
      <c r="AM195" s="7"/>
    </row>
    <row r="196" spans="18:39">
      <c r="R196" s="7"/>
      <c r="S196" s="7"/>
      <c r="T196" s="7"/>
      <c r="U196" s="210"/>
      <c r="V196" s="210"/>
      <c r="W196" s="210"/>
      <c r="X196" s="84"/>
      <c r="Y196" s="39"/>
      <c r="Z196" s="37"/>
      <c r="AA196" s="37"/>
      <c r="AB196" s="7"/>
      <c r="AC196" s="7"/>
      <c r="AD196" s="7"/>
      <c r="AE196" s="7"/>
      <c r="AF196" s="7"/>
      <c r="AG196" s="7"/>
      <c r="AH196" s="7"/>
      <c r="AI196" s="7"/>
      <c r="AJ196" s="7"/>
      <c r="AK196" s="7"/>
      <c r="AL196" s="7"/>
      <c r="AM196" s="7"/>
    </row>
    <row r="197" spans="18:39">
      <c r="R197" s="7"/>
      <c r="S197" s="7"/>
      <c r="T197" s="7"/>
      <c r="U197" s="210"/>
      <c r="V197" s="210"/>
      <c r="W197" s="210"/>
      <c r="X197" s="84"/>
      <c r="Y197" s="39"/>
      <c r="Z197" s="37"/>
      <c r="AA197" s="37"/>
      <c r="AB197" s="7"/>
      <c r="AC197" s="7"/>
      <c r="AD197" s="7"/>
      <c r="AE197" s="7"/>
      <c r="AF197" s="7"/>
      <c r="AG197" s="7"/>
      <c r="AH197" s="7"/>
      <c r="AI197" s="7"/>
      <c r="AJ197" s="7"/>
      <c r="AK197" s="7"/>
      <c r="AL197" s="7"/>
      <c r="AM197" s="7"/>
    </row>
    <row r="198" spans="18:39">
      <c r="R198" s="7"/>
      <c r="S198" s="7"/>
      <c r="T198" s="7"/>
      <c r="U198" s="210"/>
      <c r="V198" s="210"/>
      <c r="W198" s="210"/>
      <c r="X198" s="84"/>
      <c r="Y198" s="39"/>
      <c r="Z198" s="37"/>
      <c r="AA198" s="37"/>
      <c r="AB198" s="7"/>
      <c r="AC198" s="7"/>
      <c r="AD198" s="7"/>
      <c r="AE198" s="7"/>
      <c r="AF198" s="7"/>
      <c r="AG198" s="7"/>
      <c r="AH198" s="7"/>
      <c r="AI198" s="7"/>
      <c r="AJ198" s="7"/>
      <c r="AK198" s="7"/>
      <c r="AL198" s="7"/>
      <c r="AM198" s="7"/>
    </row>
    <row r="199" spans="18:39">
      <c r="R199" s="7"/>
      <c r="S199" s="7"/>
      <c r="T199" s="7"/>
      <c r="U199" s="210"/>
      <c r="V199" s="210"/>
      <c r="W199" s="210"/>
      <c r="X199" s="84"/>
      <c r="Y199" s="39"/>
      <c r="Z199" s="37"/>
      <c r="AA199" s="37"/>
      <c r="AB199" s="7"/>
      <c r="AC199" s="7"/>
      <c r="AD199" s="7"/>
      <c r="AE199" s="7"/>
      <c r="AF199" s="7"/>
      <c r="AG199" s="7"/>
      <c r="AH199" s="7"/>
      <c r="AI199" s="7"/>
      <c r="AJ199" s="7"/>
      <c r="AK199" s="7"/>
      <c r="AL199" s="7"/>
      <c r="AM199" s="7"/>
    </row>
    <row r="200" spans="18:39">
      <c r="R200" s="7"/>
      <c r="S200" s="7"/>
      <c r="T200" s="7"/>
      <c r="U200" s="210"/>
      <c r="V200" s="210"/>
      <c r="W200" s="210"/>
      <c r="X200" s="84"/>
      <c r="Y200" s="39"/>
      <c r="Z200" s="37"/>
      <c r="AA200" s="37"/>
      <c r="AB200" s="7"/>
      <c r="AC200" s="7"/>
      <c r="AD200" s="7"/>
      <c r="AE200" s="7"/>
      <c r="AF200" s="7"/>
      <c r="AG200" s="7"/>
      <c r="AH200" s="7"/>
      <c r="AI200" s="7"/>
      <c r="AJ200" s="7"/>
      <c r="AK200" s="7"/>
      <c r="AL200" s="7"/>
      <c r="AM200" s="7"/>
    </row>
    <row r="201" spans="18:39">
      <c r="R201" s="7"/>
      <c r="S201" s="7"/>
      <c r="T201" s="7"/>
      <c r="U201" s="210"/>
      <c r="V201" s="210"/>
      <c r="W201" s="210"/>
      <c r="X201" s="84"/>
      <c r="Y201" s="39"/>
      <c r="Z201" s="37"/>
      <c r="AA201" s="37"/>
      <c r="AB201" s="7"/>
      <c r="AC201" s="7"/>
      <c r="AD201" s="7"/>
      <c r="AE201" s="7"/>
      <c r="AF201" s="7"/>
      <c r="AG201" s="7"/>
      <c r="AH201" s="7"/>
      <c r="AI201" s="7"/>
      <c r="AJ201" s="7"/>
      <c r="AK201" s="7"/>
      <c r="AL201" s="7"/>
      <c r="AM201" s="7"/>
    </row>
    <row r="202" spans="18:39">
      <c r="R202" s="7"/>
      <c r="S202" s="7"/>
      <c r="T202" s="7"/>
      <c r="U202" s="210"/>
      <c r="V202" s="210"/>
      <c r="W202" s="210"/>
      <c r="X202" s="84"/>
      <c r="Y202" s="39"/>
      <c r="Z202" s="37"/>
      <c r="AA202" s="37"/>
      <c r="AB202" s="7"/>
      <c r="AC202" s="7"/>
      <c r="AD202" s="7"/>
      <c r="AE202" s="7"/>
      <c r="AF202" s="7"/>
      <c r="AG202" s="7"/>
      <c r="AH202" s="7"/>
      <c r="AI202" s="7"/>
      <c r="AJ202" s="7"/>
      <c r="AK202" s="7"/>
      <c r="AL202" s="7"/>
      <c r="AM202" s="7"/>
    </row>
    <row r="203" spans="18:39">
      <c r="R203" s="7"/>
      <c r="S203" s="7"/>
      <c r="T203" s="7"/>
      <c r="U203" s="210"/>
      <c r="V203" s="210"/>
      <c r="W203" s="210"/>
      <c r="X203" s="84"/>
      <c r="Y203" s="39"/>
      <c r="Z203" s="37"/>
      <c r="AA203" s="37"/>
      <c r="AB203" s="7"/>
      <c r="AC203" s="7"/>
      <c r="AD203" s="7"/>
      <c r="AE203" s="7"/>
      <c r="AF203" s="7"/>
      <c r="AG203" s="7"/>
      <c r="AH203" s="7"/>
      <c r="AI203" s="7"/>
      <c r="AJ203" s="7"/>
      <c r="AK203" s="7"/>
      <c r="AL203" s="7"/>
      <c r="AM203" s="7"/>
    </row>
    <row r="204" spans="18:39">
      <c r="R204" s="7"/>
      <c r="S204" s="7"/>
      <c r="T204" s="7"/>
      <c r="U204" s="210"/>
      <c r="V204" s="210"/>
      <c r="W204" s="210"/>
      <c r="X204" s="84"/>
      <c r="Y204" s="39"/>
      <c r="Z204" s="37"/>
      <c r="AA204" s="37"/>
      <c r="AB204" s="7"/>
      <c r="AC204" s="7"/>
      <c r="AD204" s="7"/>
      <c r="AE204" s="7"/>
      <c r="AF204" s="7"/>
      <c r="AG204" s="7"/>
      <c r="AH204" s="7"/>
      <c r="AI204" s="7"/>
      <c r="AJ204" s="7"/>
      <c r="AK204" s="7"/>
      <c r="AL204" s="7"/>
      <c r="AM204" s="7"/>
    </row>
    <row r="205" spans="18:39">
      <c r="R205" s="7"/>
      <c r="S205" s="7"/>
      <c r="T205" s="7"/>
      <c r="U205" s="210"/>
      <c r="V205" s="210"/>
      <c r="W205" s="210"/>
      <c r="X205" s="84"/>
      <c r="Y205" s="39"/>
      <c r="Z205" s="37"/>
      <c r="AA205" s="37"/>
      <c r="AB205" s="7"/>
      <c r="AC205" s="7"/>
      <c r="AD205" s="7"/>
      <c r="AE205" s="7"/>
      <c r="AF205" s="7"/>
      <c r="AG205" s="7"/>
      <c r="AH205" s="7"/>
      <c r="AI205" s="7"/>
      <c r="AJ205" s="7"/>
      <c r="AK205" s="7"/>
      <c r="AL205" s="7"/>
      <c r="AM205" s="7"/>
    </row>
    <row r="206" spans="18:39">
      <c r="R206" s="7"/>
      <c r="S206" s="7"/>
      <c r="T206" s="7"/>
      <c r="U206" s="210"/>
      <c r="V206" s="210"/>
      <c r="W206" s="210"/>
      <c r="X206" s="84"/>
      <c r="Y206" s="39"/>
      <c r="Z206" s="37"/>
      <c r="AA206" s="37"/>
      <c r="AB206" s="7"/>
      <c r="AC206" s="7"/>
      <c r="AD206" s="7"/>
      <c r="AE206" s="7"/>
      <c r="AF206" s="7"/>
      <c r="AG206" s="7"/>
      <c r="AH206" s="7"/>
      <c r="AI206" s="7"/>
      <c r="AJ206" s="7"/>
      <c r="AK206" s="7"/>
      <c r="AL206" s="7"/>
      <c r="AM206" s="7"/>
    </row>
    <row r="207" spans="18:39">
      <c r="R207" s="7"/>
      <c r="S207" s="7"/>
      <c r="T207" s="7"/>
      <c r="U207" s="210"/>
      <c r="V207" s="210"/>
      <c r="W207" s="210"/>
      <c r="X207" s="84"/>
      <c r="Y207" s="39"/>
      <c r="Z207" s="37"/>
      <c r="AA207" s="37"/>
      <c r="AB207" s="7"/>
      <c r="AC207" s="7"/>
      <c r="AD207" s="7"/>
      <c r="AE207" s="7"/>
      <c r="AF207" s="7"/>
      <c r="AG207" s="7"/>
      <c r="AH207" s="7"/>
      <c r="AI207" s="7"/>
      <c r="AJ207" s="7"/>
      <c r="AK207" s="7"/>
      <c r="AL207" s="7"/>
      <c r="AM207" s="7"/>
    </row>
    <row r="208" spans="18:39">
      <c r="R208" s="7"/>
      <c r="S208" s="7"/>
      <c r="T208" s="7"/>
      <c r="U208" s="210"/>
      <c r="V208" s="210"/>
      <c r="W208" s="210"/>
      <c r="X208" s="84"/>
      <c r="Y208" s="39"/>
      <c r="Z208" s="37"/>
      <c r="AA208" s="37"/>
      <c r="AB208" s="7"/>
      <c r="AC208" s="7"/>
      <c r="AD208" s="7"/>
      <c r="AE208" s="7"/>
      <c r="AF208" s="7"/>
      <c r="AG208" s="7"/>
      <c r="AH208" s="7"/>
      <c r="AI208" s="7"/>
      <c r="AJ208" s="7"/>
      <c r="AK208" s="7"/>
      <c r="AL208" s="7"/>
      <c r="AM208" s="7"/>
    </row>
    <row r="209" spans="18:39">
      <c r="R209" s="7"/>
      <c r="S209" s="7"/>
      <c r="T209" s="7"/>
      <c r="U209" s="210"/>
      <c r="V209" s="210"/>
      <c r="W209" s="210"/>
      <c r="X209" s="84"/>
      <c r="Y209" s="39"/>
      <c r="Z209" s="37"/>
      <c r="AA209" s="37"/>
      <c r="AB209" s="7"/>
      <c r="AC209" s="7"/>
      <c r="AD209" s="7"/>
      <c r="AE209" s="7"/>
      <c r="AF209" s="7"/>
      <c r="AG209" s="7"/>
      <c r="AH209" s="7"/>
      <c r="AI209" s="7"/>
      <c r="AJ209" s="7"/>
      <c r="AK209" s="7"/>
      <c r="AL209" s="7"/>
      <c r="AM209" s="7"/>
    </row>
    <row r="210" spans="18:39">
      <c r="R210" s="7"/>
      <c r="S210" s="7"/>
      <c r="T210" s="7"/>
      <c r="U210" s="210"/>
      <c r="V210" s="210"/>
      <c r="W210" s="210"/>
      <c r="X210" s="84"/>
      <c r="Y210" s="39"/>
      <c r="Z210" s="37"/>
      <c r="AA210" s="37"/>
      <c r="AB210" s="7"/>
      <c r="AC210" s="7"/>
      <c r="AD210" s="7"/>
      <c r="AE210" s="7"/>
      <c r="AF210" s="7"/>
      <c r="AG210" s="7"/>
      <c r="AH210" s="7"/>
      <c r="AI210" s="7"/>
      <c r="AJ210" s="7"/>
      <c r="AK210" s="7"/>
      <c r="AL210" s="7"/>
      <c r="AM210" s="7"/>
    </row>
    <row r="211" spans="18:39">
      <c r="R211" s="7"/>
      <c r="S211" s="7"/>
      <c r="T211" s="7"/>
      <c r="U211" s="210"/>
      <c r="V211" s="210"/>
      <c r="W211" s="210"/>
      <c r="X211" s="84"/>
      <c r="Y211" s="39"/>
      <c r="Z211" s="37"/>
      <c r="AA211" s="37"/>
      <c r="AB211" s="7"/>
      <c r="AC211" s="7"/>
      <c r="AD211" s="7"/>
      <c r="AE211" s="7"/>
      <c r="AF211" s="7"/>
      <c r="AG211" s="7"/>
      <c r="AH211" s="7"/>
      <c r="AI211" s="7"/>
      <c r="AJ211" s="7"/>
      <c r="AK211" s="7"/>
      <c r="AL211" s="7"/>
      <c r="AM211" s="7"/>
    </row>
    <row r="212" spans="18:39">
      <c r="R212" s="7"/>
      <c r="S212" s="7"/>
      <c r="T212" s="7"/>
      <c r="U212" s="210"/>
      <c r="V212" s="210"/>
      <c r="W212" s="210"/>
      <c r="X212" s="84"/>
      <c r="Y212" s="39"/>
      <c r="Z212" s="37"/>
      <c r="AA212" s="37"/>
      <c r="AB212" s="7"/>
      <c r="AC212" s="7"/>
      <c r="AD212" s="7"/>
      <c r="AE212" s="7"/>
      <c r="AF212" s="7"/>
      <c r="AG212" s="7"/>
      <c r="AH212" s="7"/>
      <c r="AI212" s="7"/>
      <c r="AJ212" s="7"/>
      <c r="AK212" s="7"/>
      <c r="AL212" s="7"/>
      <c r="AM212" s="7"/>
    </row>
    <row r="213" spans="18:39">
      <c r="R213" s="7"/>
      <c r="S213" s="7"/>
      <c r="T213" s="7"/>
      <c r="U213" s="210"/>
      <c r="V213" s="210"/>
      <c r="W213" s="210"/>
      <c r="X213" s="84"/>
      <c r="Y213" s="39"/>
      <c r="Z213" s="37"/>
      <c r="AA213" s="37"/>
      <c r="AB213" s="7"/>
      <c r="AC213" s="7"/>
      <c r="AD213" s="7"/>
      <c r="AE213" s="7"/>
      <c r="AF213" s="7"/>
      <c r="AG213" s="7"/>
      <c r="AH213" s="7"/>
      <c r="AI213" s="7"/>
      <c r="AJ213" s="7"/>
      <c r="AK213" s="7"/>
      <c r="AL213" s="7"/>
      <c r="AM213" s="7"/>
    </row>
    <row r="214" spans="18:39">
      <c r="R214" s="7"/>
      <c r="S214" s="7"/>
      <c r="T214" s="7"/>
      <c r="U214" s="210"/>
      <c r="V214" s="210"/>
      <c r="W214" s="210"/>
      <c r="X214" s="84"/>
      <c r="Y214" s="39"/>
      <c r="Z214" s="37"/>
      <c r="AA214" s="37"/>
      <c r="AB214" s="7"/>
      <c r="AC214" s="7"/>
      <c r="AD214" s="7"/>
      <c r="AE214" s="7"/>
      <c r="AF214" s="7"/>
      <c r="AG214" s="7"/>
      <c r="AH214" s="7"/>
      <c r="AI214" s="7"/>
      <c r="AJ214" s="7"/>
      <c r="AK214" s="7"/>
      <c r="AL214" s="7"/>
      <c r="AM214" s="7"/>
    </row>
    <row r="215" spans="18:39">
      <c r="R215" s="7"/>
      <c r="S215" s="7"/>
      <c r="T215" s="7"/>
      <c r="U215" s="210"/>
      <c r="V215" s="210"/>
      <c r="W215" s="210"/>
      <c r="X215" s="84"/>
      <c r="Y215" s="39"/>
      <c r="Z215" s="37"/>
      <c r="AA215" s="37"/>
      <c r="AB215" s="7"/>
      <c r="AC215" s="7"/>
      <c r="AD215" s="7"/>
      <c r="AE215" s="7"/>
      <c r="AF215" s="7"/>
      <c r="AG215" s="7"/>
      <c r="AH215" s="7"/>
      <c r="AI215" s="7"/>
      <c r="AJ215" s="7"/>
      <c r="AK215" s="7"/>
      <c r="AL215" s="7"/>
      <c r="AM215" s="7"/>
    </row>
    <row r="216" spans="18:39">
      <c r="R216" s="7"/>
      <c r="S216" s="7"/>
      <c r="T216" s="7"/>
      <c r="U216" s="210"/>
      <c r="V216" s="210"/>
      <c r="W216" s="210"/>
      <c r="X216" s="84"/>
      <c r="Y216" s="39"/>
      <c r="Z216" s="37"/>
      <c r="AA216" s="37"/>
      <c r="AB216" s="7"/>
      <c r="AC216" s="7"/>
      <c r="AD216" s="7"/>
      <c r="AE216" s="7"/>
      <c r="AF216" s="7"/>
      <c r="AG216" s="7"/>
      <c r="AH216" s="7"/>
      <c r="AI216" s="7"/>
      <c r="AJ216" s="7"/>
      <c r="AK216" s="7"/>
      <c r="AL216" s="7"/>
      <c r="AM216" s="7"/>
    </row>
    <row r="217" spans="18:39">
      <c r="R217" s="7"/>
      <c r="S217" s="7"/>
      <c r="T217" s="7"/>
      <c r="U217" s="210"/>
      <c r="V217" s="210"/>
      <c r="W217" s="210"/>
      <c r="X217" s="84"/>
      <c r="Y217" s="39"/>
      <c r="Z217" s="37"/>
      <c r="AA217" s="37"/>
      <c r="AB217" s="7"/>
      <c r="AC217" s="7"/>
      <c r="AD217" s="7"/>
      <c r="AE217" s="7"/>
      <c r="AF217" s="7"/>
      <c r="AG217" s="7"/>
      <c r="AH217" s="7"/>
      <c r="AI217" s="7"/>
      <c r="AJ217" s="7"/>
      <c r="AK217" s="7"/>
      <c r="AL217" s="7"/>
      <c r="AM217" s="7"/>
    </row>
    <row r="218" spans="18:39">
      <c r="R218" s="7"/>
      <c r="S218" s="7"/>
      <c r="T218" s="7"/>
      <c r="U218" s="210"/>
      <c r="V218" s="210"/>
      <c r="W218" s="210"/>
      <c r="X218" s="84"/>
      <c r="Y218" s="39"/>
      <c r="Z218" s="37"/>
      <c r="AA218" s="37"/>
      <c r="AB218" s="7"/>
      <c r="AC218" s="7"/>
      <c r="AD218" s="7"/>
      <c r="AE218" s="7"/>
      <c r="AF218" s="7"/>
      <c r="AG218" s="7"/>
      <c r="AH218" s="7"/>
      <c r="AI218" s="7"/>
      <c r="AJ218" s="7"/>
      <c r="AK218" s="7"/>
      <c r="AL218" s="7"/>
      <c r="AM218" s="7"/>
    </row>
    <row r="219" spans="18:39">
      <c r="R219" s="7"/>
      <c r="S219" s="7"/>
      <c r="T219" s="7"/>
      <c r="U219" s="210"/>
      <c r="V219" s="210"/>
      <c r="W219" s="210"/>
      <c r="X219" s="84"/>
      <c r="Y219" s="39"/>
      <c r="Z219" s="37"/>
      <c r="AA219" s="37"/>
      <c r="AB219" s="7"/>
      <c r="AC219" s="7"/>
      <c r="AD219" s="7"/>
      <c r="AE219" s="7"/>
      <c r="AF219" s="7"/>
      <c r="AG219" s="7"/>
      <c r="AH219" s="7"/>
      <c r="AI219" s="7"/>
      <c r="AJ219" s="7"/>
      <c r="AK219" s="7"/>
      <c r="AL219" s="7"/>
      <c r="AM219" s="7"/>
    </row>
    <row r="220" spans="18:39">
      <c r="R220" s="7"/>
      <c r="S220" s="7"/>
      <c r="T220" s="7"/>
      <c r="U220" s="210"/>
      <c r="V220" s="210"/>
      <c r="W220" s="210"/>
      <c r="X220" s="84"/>
      <c r="Y220" s="39"/>
      <c r="Z220" s="37"/>
      <c r="AA220" s="37"/>
      <c r="AB220" s="7"/>
      <c r="AC220" s="7"/>
      <c r="AD220" s="7"/>
      <c r="AE220" s="7"/>
      <c r="AF220" s="7"/>
      <c r="AG220" s="7"/>
      <c r="AH220" s="7"/>
      <c r="AI220" s="7"/>
      <c r="AJ220" s="7"/>
      <c r="AK220" s="7"/>
      <c r="AL220" s="7"/>
      <c r="AM220" s="7"/>
    </row>
    <row r="221" spans="18:39">
      <c r="R221" s="7"/>
      <c r="S221" s="7"/>
      <c r="T221" s="7"/>
      <c r="U221" s="210"/>
      <c r="V221" s="210"/>
      <c r="W221" s="210"/>
      <c r="X221" s="84"/>
      <c r="Y221" s="39"/>
      <c r="Z221" s="37"/>
      <c r="AA221" s="37"/>
      <c r="AB221" s="7"/>
      <c r="AC221" s="7"/>
      <c r="AD221" s="7"/>
      <c r="AE221" s="7"/>
      <c r="AF221" s="7"/>
      <c r="AG221" s="7"/>
      <c r="AH221" s="7"/>
      <c r="AI221" s="7"/>
      <c r="AJ221" s="7"/>
      <c r="AK221" s="7"/>
      <c r="AL221" s="7"/>
      <c r="AM221" s="7"/>
    </row>
    <row r="222" spans="18:39">
      <c r="R222" s="7"/>
      <c r="S222" s="7"/>
      <c r="T222" s="7"/>
      <c r="U222" s="210"/>
      <c r="V222" s="210"/>
      <c r="W222" s="210"/>
      <c r="X222" s="84"/>
      <c r="Y222" s="39"/>
      <c r="Z222" s="37"/>
      <c r="AA222" s="37"/>
      <c r="AB222" s="7"/>
      <c r="AC222" s="7"/>
      <c r="AD222" s="7"/>
      <c r="AE222" s="7"/>
      <c r="AF222" s="7"/>
      <c r="AG222" s="7"/>
      <c r="AH222" s="7"/>
      <c r="AI222" s="7"/>
      <c r="AJ222" s="7"/>
      <c r="AK222" s="7"/>
      <c r="AL222" s="7"/>
      <c r="AM222" s="7"/>
    </row>
    <row r="223" spans="18:39">
      <c r="R223" s="7"/>
      <c r="S223" s="7"/>
      <c r="T223" s="7"/>
      <c r="U223" s="210"/>
      <c r="V223" s="210"/>
      <c r="W223" s="210"/>
      <c r="X223" s="84"/>
      <c r="Y223" s="39"/>
      <c r="Z223" s="37"/>
      <c r="AA223" s="37"/>
      <c r="AB223" s="7"/>
      <c r="AC223" s="7"/>
      <c r="AD223" s="7"/>
      <c r="AE223" s="7"/>
      <c r="AF223" s="7"/>
      <c r="AG223" s="7"/>
      <c r="AH223" s="7"/>
      <c r="AI223" s="7"/>
      <c r="AJ223" s="7"/>
      <c r="AK223" s="7"/>
      <c r="AL223" s="7"/>
      <c r="AM223" s="7"/>
    </row>
    <row r="224" spans="18:39">
      <c r="R224" s="7"/>
      <c r="S224" s="7"/>
      <c r="T224" s="7"/>
      <c r="U224" s="210"/>
      <c r="V224" s="210"/>
      <c r="W224" s="210"/>
      <c r="X224" s="84"/>
      <c r="Y224" s="39"/>
      <c r="Z224" s="37"/>
      <c r="AA224" s="37"/>
      <c r="AB224" s="7"/>
      <c r="AC224" s="7"/>
      <c r="AD224" s="7"/>
      <c r="AE224" s="7"/>
      <c r="AF224" s="7"/>
      <c r="AG224" s="7"/>
      <c r="AH224" s="7"/>
      <c r="AI224" s="7"/>
      <c r="AJ224" s="7"/>
      <c r="AK224" s="7"/>
      <c r="AL224" s="7"/>
      <c r="AM224" s="7"/>
    </row>
    <row r="225" spans="18:39">
      <c r="R225" s="7"/>
      <c r="S225" s="7"/>
      <c r="T225" s="7"/>
      <c r="U225" s="210"/>
      <c r="V225" s="210"/>
      <c r="W225" s="210"/>
      <c r="X225" s="84"/>
      <c r="Y225" s="39"/>
      <c r="Z225" s="37"/>
      <c r="AA225" s="37"/>
      <c r="AB225" s="7"/>
      <c r="AC225" s="7"/>
      <c r="AD225" s="7"/>
      <c r="AE225" s="7"/>
      <c r="AF225" s="7"/>
      <c r="AG225" s="7"/>
      <c r="AH225" s="7"/>
      <c r="AI225" s="7"/>
      <c r="AJ225" s="7"/>
      <c r="AK225" s="7"/>
      <c r="AL225" s="7"/>
      <c r="AM225" s="7"/>
    </row>
    <row r="226" spans="18:39">
      <c r="R226" s="7"/>
      <c r="S226" s="7"/>
      <c r="T226" s="7"/>
      <c r="U226" s="210"/>
      <c r="V226" s="210"/>
      <c r="W226" s="210"/>
      <c r="X226" s="84"/>
      <c r="Y226" s="39"/>
      <c r="Z226" s="37"/>
      <c r="AA226" s="37"/>
      <c r="AB226" s="7"/>
      <c r="AC226" s="7"/>
      <c r="AD226" s="7"/>
      <c r="AE226" s="7"/>
      <c r="AF226" s="7"/>
      <c r="AG226" s="7"/>
      <c r="AH226" s="7"/>
      <c r="AI226" s="7"/>
      <c r="AJ226" s="7"/>
      <c r="AK226" s="7"/>
      <c r="AL226" s="7"/>
      <c r="AM226" s="7"/>
    </row>
    <row r="227" spans="18:39">
      <c r="R227" s="7"/>
      <c r="S227" s="7"/>
      <c r="T227" s="7"/>
      <c r="U227" s="210"/>
      <c r="V227" s="210"/>
      <c r="W227" s="210"/>
      <c r="X227" s="84"/>
      <c r="Y227" s="39"/>
      <c r="Z227" s="37"/>
      <c r="AA227" s="37"/>
      <c r="AB227" s="7"/>
      <c r="AC227" s="7"/>
      <c r="AD227" s="7"/>
      <c r="AE227" s="7"/>
      <c r="AF227" s="7"/>
      <c r="AG227" s="7"/>
      <c r="AH227" s="7"/>
      <c r="AI227" s="7"/>
      <c r="AJ227" s="7"/>
      <c r="AK227" s="7"/>
      <c r="AL227" s="7"/>
      <c r="AM227" s="7"/>
    </row>
    <row r="228" spans="18:39">
      <c r="R228" s="7"/>
      <c r="S228" s="7"/>
      <c r="T228" s="7"/>
      <c r="U228" s="210"/>
      <c r="V228" s="210"/>
      <c r="W228" s="210"/>
      <c r="X228" s="84"/>
      <c r="Y228" s="39"/>
      <c r="Z228" s="37"/>
      <c r="AA228" s="37"/>
      <c r="AB228" s="7"/>
      <c r="AC228" s="7"/>
      <c r="AD228" s="7"/>
      <c r="AE228" s="7"/>
      <c r="AF228" s="7"/>
      <c r="AG228" s="7"/>
      <c r="AH228" s="7"/>
      <c r="AI228" s="7"/>
      <c r="AJ228" s="7"/>
      <c r="AK228" s="7"/>
      <c r="AL228" s="7"/>
      <c r="AM228" s="7"/>
    </row>
    <row r="229" spans="18:39">
      <c r="R229" s="7"/>
      <c r="S229" s="7"/>
      <c r="T229" s="7"/>
      <c r="U229" s="210"/>
      <c r="V229" s="210"/>
      <c r="W229" s="210"/>
      <c r="X229" s="84"/>
      <c r="Y229" s="39"/>
      <c r="Z229" s="37"/>
      <c r="AA229" s="37"/>
      <c r="AB229" s="7"/>
      <c r="AC229" s="7"/>
      <c r="AD229" s="7"/>
      <c r="AE229" s="7"/>
      <c r="AF229" s="7"/>
      <c r="AG229" s="7"/>
      <c r="AH229" s="7"/>
      <c r="AI229" s="7"/>
      <c r="AJ229" s="7"/>
      <c r="AK229" s="7"/>
      <c r="AL229" s="7"/>
      <c r="AM229" s="7"/>
    </row>
    <row r="230" spans="18:39">
      <c r="R230" s="7"/>
      <c r="S230" s="7"/>
      <c r="T230" s="7"/>
      <c r="U230" s="210"/>
      <c r="V230" s="210"/>
      <c r="W230" s="210"/>
      <c r="X230" s="84"/>
      <c r="Y230" s="39"/>
      <c r="Z230" s="37"/>
      <c r="AA230" s="37"/>
      <c r="AB230" s="7"/>
      <c r="AC230" s="7"/>
      <c r="AD230" s="7"/>
      <c r="AE230" s="7"/>
      <c r="AF230" s="7"/>
      <c r="AG230" s="7"/>
      <c r="AH230" s="7"/>
      <c r="AI230" s="7"/>
      <c r="AJ230" s="7"/>
      <c r="AK230" s="7"/>
      <c r="AL230" s="7"/>
      <c r="AM230" s="7"/>
    </row>
    <row r="231" spans="18:39">
      <c r="R231" s="7"/>
      <c r="S231" s="7"/>
      <c r="T231" s="7"/>
      <c r="U231" s="210"/>
      <c r="V231" s="210"/>
      <c r="W231" s="210"/>
      <c r="X231" s="84"/>
      <c r="Y231" s="39"/>
      <c r="Z231" s="37"/>
      <c r="AA231" s="37"/>
      <c r="AB231" s="7"/>
      <c r="AC231" s="7"/>
      <c r="AD231" s="7"/>
      <c r="AE231" s="7"/>
      <c r="AF231" s="7"/>
      <c r="AG231" s="7"/>
      <c r="AH231" s="7"/>
      <c r="AI231" s="7"/>
      <c r="AJ231" s="7"/>
      <c r="AK231" s="7"/>
      <c r="AL231" s="7"/>
      <c r="AM231" s="7"/>
    </row>
    <row r="232" spans="18:39">
      <c r="R232" s="7"/>
      <c r="S232" s="7"/>
      <c r="T232" s="7"/>
      <c r="U232" s="210"/>
      <c r="V232" s="210"/>
      <c r="W232" s="210"/>
      <c r="X232" s="84"/>
      <c r="Y232" s="39"/>
      <c r="Z232" s="37"/>
      <c r="AA232" s="37"/>
      <c r="AB232" s="7"/>
      <c r="AC232" s="7"/>
      <c r="AD232" s="7"/>
      <c r="AE232" s="7"/>
      <c r="AF232" s="7"/>
      <c r="AG232" s="7"/>
      <c r="AH232" s="7"/>
      <c r="AI232" s="7"/>
      <c r="AJ232" s="7"/>
      <c r="AK232" s="7"/>
      <c r="AL232" s="7"/>
      <c r="AM232" s="7"/>
    </row>
    <row r="233" spans="18:39">
      <c r="R233" s="7"/>
      <c r="S233" s="7"/>
      <c r="T233" s="7"/>
      <c r="U233" s="210"/>
      <c r="V233" s="210"/>
      <c r="W233" s="210"/>
      <c r="X233" s="84"/>
      <c r="Y233" s="39"/>
      <c r="Z233" s="37"/>
      <c r="AA233" s="37"/>
      <c r="AB233" s="7"/>
      <c r="AC233" s="7"/>
      <c r="AD233" s="7"/>
      <c r="AE233" s="7"/>
      <c r="AF233" s="7"/>
      <c r="AG233" s="7"/>
      <c r="AH233" s="7"/>
      <c r="AI233" s="7"/>
      <c r="AJ233" s="7"/>
      <c r="AK233" s="7"/>
      <c r="AL233" s="7"/>
      <c r="AM233" s="7"/>
    </row>
    <row r="234" spans="18:39">
      <c r="R234" s="7"/>
      <c r="S234" s="7"/>
      <c r="T234" s="7"/>
      <c r="U234" s="210"/>
      <c r="V234" s="210"/>
      <c r="W234" s="210"/>
      <c r="X234" s="84"/>
      <c r="Y234" s="39"/>
      <c r="Z234" s="37"/>
      <c r="AA234" s="37"/>
      <c r="AB234" s="7"/>
      <c r="AC234" s="7"/>
      <c r="AD234" s="7"/>
      <c r="AE234" s="7"/>
      <c r="AF234" s="7"/>
      <c r="AG234" s="7"/>
      <c r="AH234" s="7"/>
      <c r="AI234" s="7"/>
      <c r="AJ234" s="7"/>
      <c r="AK234" s="7"/>
      <c r="AL234" s="7"/>
      <c r="AM234" s="7"/>
    </row>
    <row r="235" spans="18:39">
      <c r="R235" s="7"/>
      <c r="S235" s="7"/>
      <c r="T235" s="7"/>
      <c r="U235" s="210"/>
      <c r="V235" s="210"/>
      <c r="W235" s="210"/>
      <c r="X235" s="84"/>
      <c r="Y235" s="39"/>
      <c r="Z235" s="37"/>
      <c r="AA235" s="37"/>
      <c r="AB235" s="7"/>
      <c r="AC235" s="7"/>
      <c r="AD235" s="7"/>
      <c r="AE235" s="7"/>
      <c r="AF235" s="7"/>
      <c r="AG235" s="7"/>
      <c r="AH235" s="7"/>
      <c r="AI235" s="7"/>
      <c r="AJ235" s="7"/>
      <c r="AK235" s="7"/>
      <c r="AL235" s="7"/>
      <c r="AM235" s="7"/>
    </row>
    <row r="236" spans="18:39">
      <c r="R236" s="7"/>
      <c r="S236" s="7"/>
      <c r="T236" s="7"/>
      <c r="U236" s="210"/>
      <c r="V236" s="210"/>
      <c r="W236" s="210"/>
      <c r="X236" s="84"/>
      <c r="Y236" s="39"/>
      <c r="Z236" s="37"/>
      <c r="AA236" s="37"/>
      <c r="AB236" s="7"/>
      <c r="AC236" s="7"/>
      <c r="AD236" s="7"/>
      <c r="AE236" s="7"/>
      <c r="AF236" s="7"/>
      <c r="AG236" s="7"/>
      <c r="AH236" s="7"/>
      <c r="AI236" s="7"/>
      <c r="AJ236" s="7"/>
      <c r="AK236" s="7"/>
      <c r="AL236" s="7"/>
      <c r="AM236" s="7"/>
    </row>
    <row r="237" spans="18:39">
      <c r="R237" s="7"/>
      <c r="S237" s="7"/>
      <c r="T237" s="7"/>
      <c r="U237" s="210"/>
      <c r="V237" s="210"/>
      <c r="W237" s="210"/>
      <c r="X237" s="84"/>
      <c r="Y237" s="39"/>
      <c r="Z237" s="37"/>
      <c r="AA237" s="37"/>
      <c r="AB237" s="7"/>
      <c r="AC237" s="7"/>
      <c r="AD237" s="7"/>
      <c r="AE237" s="7"/>
      <c r="AF237" s="7"/>
      <c r="AG237" s="7"/>
      <c r="AH237" s="7"/>
      <c r="AI237" s="7"/>
      <c r="AJ237" s="7"/>
      <c r="AK237" s="7"/>
      <c r="AL237" s="7"/>
      <c r="AM237" s="7"/>
    </row>
    <row r="238" spans="18:39">
      <c r="R238" s="7"/>
      <c r="S238" s="7"/>
      <c r="T238" s="7"/>
      <c r="U238" s="210"/>
      <c r="V238" s="210"/>
      <c r="W238" s="210"/>
      <c r="X238" s="84"/>
      <c r="Y238" s="39"/>
      <c r="Z238" s="37"/>
      <c r="AA238" s="37"/>
      <c r="AB238" s="7"/>
      <c r="AC238" s="7"/>
      <c r="AD238" s="7"/>
      <c r="AE238" s="7"/>
      <c r="AF238" s="7"/>
      <c r="AG238" s="7"/>
      <c r="AH238" s="7"/>
      <c r="AI238" s="7"/>
      <c r="AJ238" s="7"/>
      <c r="AK238" s="7"/>
      <c r="AL238" s="7"/>
      <c r="AM238" s="7"/>
    </row>
    <row r="239" spans="18:39">
      <c r="R239" s="7"/>
      <c r="S239" s="7"/>
      <c r="T239" s="7"/>
      <c r="U239" s="210"/>
      <c r="V239" s="210"/>
      <c r="W239" s="210"/>
      <c r="X239" s="84"/>
      <c r="Y239" s="39"/>
      <c r="Z239" s="37"/>
      <c r="AA239" s="37"/>
      <c r="AB239" s="7"/>
      <c r="AC239" s="7"/>
      <c r="AD239" s="7"/>
      <c r="AE239" s="7"/>
      <c r="AF239" s="7"/>
      <c r="AG239" s="7"/>
      <c r="AH239" s="7"/>
      <c r="AI239" s="7"/>
      <c r="AJ239" s="7"/>
      <c r="AK239" s="7"/>
      <c r="AL239" s="7"/>
      <c r="AM239" s="7"/>
    </row>
    <row r="240" spans="18:39">
      <c r="R240" s="7"/>
      <c r="S240" s="7"/>
      <c r="T240" s="7"/>
      <c r="U240" s="210"/>
      <c r="V240" s="210"/>
      <c r="W240" s="210"/>
      <c r="X240" s="84"/>
      <c r="Y240" s="39"/>
      <c r="Z240" s="37"/>
      <c r="AA240" s="37"/>
      <c r="AB240" s="7"/>
      <c r="AC240" s="7"/>
      <c r="AD240" s="7"/>
      <c r="AE240" s="7"/>
      <c r="AF240" s="7"/>
      <c r="AG240" s="7"/>
      <c r="AH240" s="7"/>
      <c r="AI240" s="7"/>
      <c r="AJ240" s="7"/>
      <c r="AK240" s="7"/>
      <c r="AL240" s="7"/>
      <c r="AM240" s="7"/>
    </row>
    <row r="241" spans="18:39">
      <c r="R241" s="7"/>
      <c r="S241" s="7"/>
      <c r="T241" s="7"/>
      <c r="U241" s="210"/>
      <c r="V241" s="210"/>
      <c r="W241" s="210"/>
      <c r="X241" s="84"/>
      <c r="Y241" s="39"/>
      <c r="Z241" s="37"/>
      <c r="AA241" s="37"/>
      <c r="AB241" s="7"/>
      <c r="AC241" s="7"/>
      <c r="AD241" s="7"/>
      <c r="AE241" s="7"/>
      <c r="AF241" s="7"/>
      <c r="AG241" s="7"/>
      <c r="AH241" s="7"/>
      <c r="AI241" s="7"/>
      <c r="AJ241" s="7"/>
      <c r="AK241" s="7"/>
      <c r="AL241" s="7"/>
      <c r="AM241" s="7"/>
    </row>
    <row r="242" spans="18:39">
      <c r="R242" s="7"/>
      <c r="S242" s="7"/>
      <c r="T242" s="7"/>
      <c r="U242" s="210"/>
      <c r="V242" s="210"/>
      <c r="W242" s="210"/>
      <c r="X242" s="84"/>
      <c r="Y242" s="39"/>
      <c r="Z242" s="37"/>
      <c r="AA242" s="37"/>
      <c r="AB242" s="7"/>
      <c r="AC242" s="7"/>
      <c r="AD242" s="7"/>
      <c r="AE242" s="7"/>
      <c r="AF242" s="7"/>
      <c r="AG242" s="7"/>
      <c r="AH242" s="7"/>
      <c r="AI242" s="7"/>
      <c r="AJ242" s="7"/>
      <c r="AK242" s="7"/>
      <c r="AL242" s="7"/>
      <c r="AM242" s="7"/>
    </row>
    <row r="243" spans="18:39">
      <c r="R243" s="7"/>
      <c r="S243" s="7"/>
      <c r="T243" s="7"/>
      <c r="U243" s="210"/>
      <c r="V243" s="210"/>
      <c r="W243" s="210"/>
      <c r="X243" s="84"/>
      <c r="Y243" s="39"/>
      <c r="Z243" s="37"/>
      <c r="AA243" s="37"/>
      <c r="AB243" s="7"/>
      <c r="AC243" s="7"/>
      <c r="AD243" s="7"/>
      <c r="AE243" s="7"/>
      <c r="AF243" s="7"/>
      <c r="AG243" s="7"/>
      <c r="AH243" s="7"/>
      <c r="AI243" s="7"/>
      <c r="AJ243" s="7"/>
      <c r="AK243" s="7"/>
      <c r="AL243" s="7"/>
      <c r="AM243" s="7"/>
    </row>
    <row r="244" spans="18:39">
      <c r="R244" s="7"/>
      <c r="S244" s="7"/>
      <c r="T244" s="7"/>
      <c r="U244" s="210"/>
      <c r="V244" s="210"/>
      <c r="W244" s="210"/>
      <c r="X244" s="84"/>
      <c r="Y244" s="39"/>
      <c r="Z244" s="37"/>
      <c r="AA244" s="37"/>
      <c r="AB244" s="7"/>
      <c r="AC244" s="7"/>
      <c r="AD244" s="7"/>
      <c r="AE244" s="7"/>
      <c r="AF244" s="7"/>
      <c r="AG244" s="7"/>
      <c r="AH244" s="7"/>
      <c r="AI244" s="7"/>
      <c r="AJ244" s="7"/>
      <c r="AK244" s="7"/>
      <c r="AL244" s="7"/>
      <c r="AM244" s="7"/>
    </row>
    <row r="245" spans="18:39">
      <c r="R245" s="7"/>
      <c r="S245" s="7"/>
      <c r="T245" s="7"/>
      <c r="U245" s="210"/>
      <c r="V245" s="210"/>
      <c r="W245" s="210"/>
      <c r="X245" s="84"/>
      <c r="Y245" s="39"/>
      <c r="Z245" s="37"/>
      <c r="AA245" s="37"/>
      <c r="AB245" s="7"/>
      <c r="AC245" s="7"/>
      <c r="AD245" s="7"/>
      <c r="AE245" s="7"/>
      <c r="AF245" s="7"/>
      <c r="AG245" s="7"/>
      <c r="AH245" s="7"/>
      <c r="AI245" s="7"/>
      <c r="AJ245" s="7"/>
      <c r="AK245" s="7"/>
      <c r="AL245" s="7"/>
      <c r="AM245" s="7"/>
    </row>
    <row r="246" spans="18:39">
      <c r="R246" s="7"/>
      <c r="S246" s="7"/>
      <c r="T246" s="7"/>
      <c r="U246" s="210"/>
      <c r="V246" s="210"/>
      <c r="W246" s="210"/>
      <c r="X246" s="84"/>
      <c r="Y246" s="39"/>
      <c r="Z246" s="37"/>
      <c r="AA246" s="37"/>
      <c r="AB246" s="7"/>
      <c r="AC246" s="7"/>
      <c r="AD246" s="7"/>
      <c r="AE246" s="7"/>
      <c r="AF246" s="7"/>
      <c r="AG246" s="7"/>
      <c r="AH246" s="7"/>
      <c r="AI246" s="7"/>
      <c r="AJ246" s="7"/>
      <c r="AK246" s="7"/>
      <c r="AL246" s="7"/>
      <c r="AM246" s="7"/>
    </row>
    <row r="247" spans="18:39">
      <c r="R247" s="7"/>
      <c r="S247" s="7"/>
      <c r="T247" s="7"/>
      <c r="U247" s="210"/>
      <c r="V247" s="210"/>
      <c r="W247" s="210"/>
      <c r="X247" s="84"/>
      <c r="Y247" s="39"/>
      <c r="Z247" s="37"/>
      <c r="AA247" s="37"/>
      <c r="AB247" s="7"/>
      <c r="AC247" s="7"/>
      <c r="AD247" s="7"/>
      <c r="AE247" s="7"/>
      <c r="AF247" s="7"/>
      <c r="AG247" s="7"/>
      <c r="AH247" s="7"/>
      <c r="AI247" s="7"/>
      <c r="AJ247" s="7"/>
      <c r="AK247" s="7"/>
      <c r="AL247" s="7"/>
      <c r="AM247" s="7"/>
    </row>
    <row r="248" spans="18:39">
      <c r="R248" s="7"/>
      <c r="S248" s="7"/>
      <c r="T248" s="7"/>
      <c r="U248" s="210"/>
      <c r="V248" s="210"/>
      <c r="W248" s="210"/>
      <c r="X248" s="84"/>
      <c r="Y248" s="39"/>
      <c r="Z248" s="37"/>
      <c r="AA248" s="37"/>
      <c r="AB248" s="7"/>
      <c r="AC248" s="7"/>
      <c r="AD248" s="7"/>
      <c r="AE248" s="7"/>
      <c r="AF248" s="7"/>
      <c r="AG248" s="7"/>
      <c r="AH248" s="7"/>
      <c r="AI248" s="7"/>
      <c r="AJ248" s="7"/>
      <c r="AK248" s="7"/>
      <c r="AL248" s="7"/>
      <c r="AM248" s="7"/>
    </row>
    <row r="249" spans="18:39">
      <c r="R249" s="7"/>
      <c r="S249" s="7"/>
      <c r="T249" s="7"/>
      <c r="U249" s="210"/>
      <c r="V249" s="210"/>
      <c r="W249" s="210"/>
      <c r="X249" s="84"/>
      <c r="Y249" s="39"/>
      <c r="Z249" s="37"/>
      <c r="AA249" s="37"/>
      <c r="AB249" s="7"/>
      <c r="AC249" s="7"/>
      <c r="AD249" s="7"/>
      <c r="AE249" s="7"/>
      <c r="AF249" s="7"/>
      <c r="AG249" s="7"/>
      <c r="AH249" s="7"/>
      <c r="AI249" s="7"/>
      <c r="AJ249" s="7"/>
      <c r="AK249" s="7"/>
      <c r="AL249" s="7"/>
      <c r="AM249" s="7"/>
    </row>
    <row r="250" spans="18:39">
      <c r="R250" s="7"/>
      <c r="S250" s="7"/>
      <c r="T250" s="7"/>
      <c r="U250" s="210"/>
      <c r="V250" s="210"/>
      <c r="W250" s="210"/>
      <c r="X250" s="84"/>
      <c r="Y250" s="39"/>
      <c r="Z250" s="37"/>
      <c r="AA250" s="37"/>
      <c r="AB250" s="7"/>
      <c r="AC250" s="7"/>
      <c r="AD250" s="7"/>
      <c r="AE250" s="7"/>
      <c r="AF250" s="7"/>
      <c r="AG250" s="7"/>
      <c r="AH250" s="7"/>
      <c r="AI250" s="7"/>
      <c r="AJ250" s="7"/>
      <c r="AK250" s="7"/>
      <c r="AL250" s="7"/>
      <c r="AM250" s="7"/>
    </row>
    <row r="251" spans="18:39">
      <c r="R251" s="7"/>
      <c r="S251" s="7"/>
      <c r="T251" s="7"/>
      <c r="U251" s="210"/>
      <c r="V251" s="210"/>
      <c r="W251" s="210"/>
      <c r="X251" s="84"/>
      <c r="Y251" s="39"/>
      <c r="Z251" s="37"/>
      <c r="AA251" s="37"/>
      <c r="AB251" s="7"/>
      <c r="AC251" s="7"/>
      <c r="AD251" s="7"/>
      <c r="AE251" s="7"/>
      <c r="AF251" s="7"/>
      <c r="AG251" s="7"/>
      <c r="AH251" s="7"/>
      <c r="AI251" s="7"/>
      <c r="AJ251" s="7"/>
      <c r="AK251" s="7"/>
      <c r="AL251" s="7"/>
      <c r="AM251" s="7"/>
    </row>
    <row r="252" spans="18:39">
      <c r="R252" s="7"/>
      <c r="S252" s="7"/>
      <c r="T252" s="7"/>
      <c r="U252" s="210"/>
      <c r="V252" s="210"/>
      <c r="W252" s="210"/>
      <c r="X252" s="84"/>
      <c r="Y252" s="39"/>
      <c r="Z252" s="37"/>
      <c r="AA252" s="37"/>
      <c r="AB252" s="7"/>
      <c r="AC252" s="7"/>
      <c r="AD252" s="7"/>
      <c r="AE252" s="7"/>
      <c r="AF252" s="7"/>
      <c r="AG252" s="7"/>
      <c r="AH252" s="7"/>
      <c r="AI252" s="7"/>
      <c r="AJ252" s="7"/>
      <c r="AK252" s="7"/>
      <c r="AL252" s="7"/>
      <c r="AM252" s="7"/>
    </row>
    <row r="253" spans="18:39">
      <c r="R253" s="7"/>
      <c r="S253" s="7"/>
      <c r="T253" s="7"/>
      <c r="U253" s="210"/>
      <c r="V253" s="210"/>
      <c r="W253" s="210"/>
      <c r="X253" s="84"/>
      <c r="Y253" s="39"/>
      <c r="Z253" s="37"/>
      <c r="AA253" s="37"/>
      <c r="AB253" s="7"/>
      <c r="AC253" s="7"/>
      <c r="AD253" s="7"/>
      <c r="AE253" s="7"/>
      <c r="AF253" s="7"/>
      <c r="AG253" s="7"/>
      <c r="AH253" s="7"/>
      <c r="AI253" s="7"/>
      <c r="AJ253" s="7"/>
      <c r="AK253" s="7"/>
      <c r="AL253" s="7"/>
      <c r="AM253" s="7"/>
    </row>
    <row r="254" spans="18:39">
      <c r="R254" s="7"/>
      <c r="S254" s="7"/>
      <c r="T254" s="7"/>
      <c r="U254" s="210"/>
      <c r="V254" s="210"/>
      <c r="W254" s="210"/>
      <c r="X254" s="84"/>
      <c r="Y254" s="39"/>
      <c r="Z254" s="37"/>
      <c r="AA254" s="37"/>
      <c r="AB254" s="7"/>
      <c r="AC254" s="7"/>
      <c r="AD254" s="7"/>
      <c r="AE254" s="7"/>
      <c r="AF254" s="7"/>
      <c r="AG254" s="7"/>
      <c r="AH254" s="7"/>
      <c r="AI254" s="7"/>
      <c r="AJ254" s="7"/>
      <c r="AK254" s="7"/>
      <c r="AL254" s="7"/>
      <c r="AM254" s="7"/>
    </row>
    <row r="255" spans="18:39">
      <c r="R255" s="7"/>
      <c r="S255" s="7"/>
      <c r="T255" s="7"/>
      <c r="U255" s="210"/>
      <c r="V255" s="210"/>
      <c r="W255" s="210"/>
      <c r="X255" s="84"/>
      <c r="Y255" s="39"/>
      <c r="Z255" s="37"/>
      <c r="AA255" s="37"/>
      <c r="AB255" s="7"/>
      <c r="AC255" s="7"/>
      <c r="AD255" s="7"/>
      <c r="AE255" s="7"/>
      <c r="AF255" s="7"/>
      <c r="AG255" s="7"/>
      <c r="AH255" s="7"/>
      <c r="AI255" s="7"/>
      <c r="AJ255" s="7"/>
      <c r="AK255" s="7"/>
      <c r="AL255" s="7"/>
      <c r="AM255" s="7"/>
    </row>
    <row r="256" spans="18:39">
      <c r="R256" s="7"/>
      <c r="S256" s="7"/>
      <c r="T256" s="7"/>
      <c r="U256" s="210"/>
      <c r="V256" s="210"/>
      <c r="W256" s="210"/>
      <c r="X256" s="84"/>
      <c r="Y256" s="39"/>
      <c r="Z256" s="37"/>
      <c r="AA256" s="37"/>
      <c r="AB256" s="7"/>
      <c r="AC256" s="7"/>
      <c r="AD256" s="7"/>
      <c r="AE256" s="7"/>
      <c r="AF256" s="7"/>
      <c r="AG256" s="7"/>
      <c r="AH256" s="7"/>
      <c r="AI256" s="7"/>
      <c r="AJ256" s="7"/>
      <c r="AK256" s="7"/>
      <c r="AL256" s="7"/>
      <c r="AM256" s="7"/>
    </row>
    <row r="257" spans="18:39">
      <c r="R257" s="7"/>
      <c r="S257" s="7"/>
      <c r="T257" s="7"/>
      <c r="U257" s="210"/>
      <c r="V257" s="210"/>
      <c r="W257" s="210"/>
      <c r="X257" s="84"/>
      <c r="Y257" s="39"/>
      <c r="Z257" s="37"/>
      <c r="AA257" s="37"/>
      <c r="AB257" s="7"/>
      <c r="AC257" s="7"/>
      <c r="AD257" s="7"/>
      <c r="AE257" s="7"/>
      <c r="AF257" s="7"/>
      <c r="AG257" s="7"/>
      <c r="AH257" s="7"/>
      <c r="AI257" s="7"/>
      <c r="AJ257" s="7"/>
      <c r="AK257" s="7"/>
      <c r="AL257" s="7"/>
      <c r="AM257" s="7"/>
    </row>
    <row r="258" spans="18:39">
      <c r="R258" s="7"/>
      <c r="S258" s="7"/>
      <c r="T258" s="7"/>
      <c r="U258" s="210"/>
      <c r="V258" s="210"/>
      <c r="W258" s="210"/>
      <c r="X258" s="84"/>
      <c r="Y258" s="39"/>
      <c r="Z258" s="37"/>
      <c r="AA258" s="37"/>
      <c r="AB258" s="7"/>
      <c r="AC258" s="7"/>
      <c r="AD258" s="7"/>
      <c r="AE258" s="7"/>
      <c r="AF258" s="7"/>
      <c r="AG258" s="7"/>
      <c r="AH258" s="7"/>
      <c r="AI258" s="7"/>
      <c r="AJ258" s="7"/>
      <c r="AK258" s="7"/>
      <c r="AL258" s="7"/>
      <c r="AM258" s="7"/>
    </row>
    <row r="259" spans="18:39">
      <c r="R259" s="7"/>
      <c r="S259" s="7"/>
      <c r="T259" s="7"/>
      <c r="U259" s="210"/>
      <c r="V259" s="210"/>
      <c r="W259" s="210"/>
      <c r="X259" s="84"/>
      <c r="Y259" s="39"/>
      <c r="Z259" s="37"/>
      <c r="AA259" s="37"/>
      <c r="AB259" s="7"/>
      <c r="AC259" s="7"/>
      <c r="AD259" s="7"/>
      <c r="AE259" s="7"/>
      <c r="AF259" s="7"/>
      <c r="AG259" s="7"/>
      <c r="AH259" s="7"/>
      <c r="AI259" s="7"/>
      <c r="AJ259" s="7"/>
      <c r="AK259" s="7"/>
      <c r="AL259" s="7"/>
      <c r="AM259" s="7"/>
    </row>
    <row r="260" spans="18:39">
      <c r="R260" s="7"/>
      <c r="S260" s="7"/>
      <c r="T260" s="7"/>
      <c r="U260" s="210"/>
      <c r="V260" s="210"/>
      <c r="W260" s="210"/>
      <c r="X260" s="84"/>
      <c r="Y260" s="39"/>
      <c r="Z260" s="37"/>
      <c r="AA260" s="37"/>
      <c r="AB260" s="7"/>
      <c r="AC260" s="7"/>
      <c r="AD260" s="7"/>
      <c r="AE260" s="7"/>
      <c r="AF260" s="7"/>
      <c r="AG260" s="7"/>
      <c r="AH260" s="7"/>
      <c r="AI260" s="7"/>
      <c r="AJ260" s="7"/>
      <c r="AK260" s="7"/>
      <c r="AL260" s="7"/>
      <c r="AM260" s="7"/>
    </row>
    <row r="261" spans="18:39">
      <c r="R261" s="7"/>
      <c r="S261" s="7"/>
      <c r="T261" s="7"/>
      <c r="U261" s="210"/>
      <c r="V261" s="210"/>
      <c r="W261" s="210"/>
      <c r="X261" s="84"/>
      <c r="Y261" s="39"/>
      <c r="Z261" s="37"/>
      <c r="AA261" s="37"/>
      <c r="AB261" s="7"/>
      <c r="AC261" s="7"/>
      <c r="AD261" s="7"/>
      <c r="AE261" s="7"/>
      <c r="AF261" s="7"/>
      <c r="AG261" s="7"/>
      <c r="AH261" s="7"/>
      <c r="AI261" s="7"/>
      <c r="AJ261" s="7"/>
      <c r="AK261" s="7"/>
      <c r="AL261" s="7"/>
      <c r="AM261" s="7"/>
    </row>
    <row r="262" spans="18:39">
      <c r="R262" s="7"/>
      <c r="S262" s="7"/>
      <c r="T262" s="7"/>
      <c r="U262" s="210"/>
      <c r="V262" s="210"/>
      <c r="W262" s="210"/>
      <c r="X262" s="84"/>
      <c r="Y262" s="39"/>
      <c r="Z262" s="37"/>
      <c r="AA262" s="37"/>
      <c r="AB262" s="7"/>
      <c r="AC262" s="7"/>
      <c r="AD262" s="7"/>
      <c r="AE262" s="7"/>
      <c r="AF262" s="7"/>
      <c r="AG262" s="7"/>
      <c r="AH262" s="7"/>
      <c r="AI262" s="7"/>
      <c r="AJ262" s="7"/>
      <c r="AK262" s="7"/>
      <c r="AL262" s="7"/>
      <c r="AM262" s="7"/>
    </row>
    <row r="263" spans="18:39">
      <c r="R263" s="7"/>
      <c r="S263" s="7"/>
      <c r="T263" s="7"/>
      <c r="U263" s="210"/>
      <c r="V263" s="210"/>
      <c r="W263" s="210"/>
      <c r="X263" s="84"/>
      <c r="Y263" s="39"/>
      <c r="Z263" s="37"/>
      <c r="AA263" s="37"/>
      <c r="AB263" s="7"/>
      <c r="AC263" s="7"/>
      <c r="AD263" s="7"/>
      <c r="AE263" s="7"/>
      <c r="AF263" s="7"/>
      <c r="AG263" s="7"/>
      <c r="AH263" s="7"/>
      <c r="AI263" s="7"/>
      <c r="AJ263" s="7"/>
      <c r="AK263" s="7"/>
      <c r="AL263" s="7"/>
      <c r="AM263" s="7"/>
    </row>
    <row r="264" spans="18:39">
      <c r="R264" s="7"/>
      <c r="S264" s="7"/>
      <c r="T264" s="7"/>
      <c r="U264" s="210"/>
      <c r="V264" s="210"/>
      <c r="W264" s="210"/>
      <c r="X264" s="84"/>
      <c r="Y264" s="39"/>
      <c r="Z264" s="37"/>
      <c r="AA264" s="37"/>
      <c r="AB264" s="7"/>
      <c r="AC264" s="7"/>
      <c r="AD264" s="7"/>
      <c r="AE264" s="7"/>
      <c r="AF264" s="7"/>
      <c r="AG264" s="7"/>
      <c r="AH264" s="7"/>
      <c r="AI264" s="7"/>
      <c r="AJ264" s="7"/>
      <c r="AK264" s="7"/>
      <c r="AL264" s="7"/>
      <c r="AM264" s="7"/>
    </row>
    <row r="265" spans="18:39">
      <c r="R265" s="7"/>
      <c r="S265" s="7"/>
      <c r="T265" s="7"/>
      <c r="U265" s="210"/>
      <c r="V265" s="210"/>
      <c r="W265" s="210"/>
      <c r="X265" s="84"/>
      <c r="Y265" s="39"/>
      <c r="Z265" s="37"/>
      <c r="AA265" s="37"/>
      <c r="AB265" s="7"/>
      <c r="AC265" s="7"/>
      <c r="AD265" s="7"/>
      <c r="AE265" s="7"/>
      <c r="AF265" s="7"/>
      <c r="AG265" s="7"/>
      <c r="AH265" s="7"/>
      <c r="AI265" s="7"/>
      <c r="AJ265" s="7"/>
      <c r="AK265" s="7"/>
      <c r="AL265" s="7"/>
      <c r="AM265" s="7"/>
    </row>
    <row r="266" spans="18:39">
      <c r="R266" s="7"/>
      <c r="S266" s="7"/>
      <c r="T266" s="7"/>
      <c r="U266" s="210"/>
      <c r="V266" s="210"/>
      <c r="W266" s="210"/>
      <c r="X266" s="84"/>
      <c r="Y266" s="39"/>
      <c r="Z266" s="37"/>
      <c r="AA266" s="37"/>
      <c r="AB266" s="7"/>
      <c r="AC266" s="7"/>
      <c r="AD266" s="7"/>
      <c r="AE266" s="7"/>
      <c r="AF266" s="7"/>
      <c r="AG266" s="7"/>
      <c r="AH266" s="7"/>
      <c r="AI266" s="7"/>
      <c r="AJ266" s="7"/>
      <c r="AK266" s="7"/>
      <c r="AL266" s="7"/>
      <c r="AM266" s="7"/>
    </row>
    <row r="267" spans="18:39">
      <c r="R267" s="7"/>
      <c r="S267" s="7"/>
      <c r="T267" s="7"/>
      <c r="U267" s="210"/>
      <c r="V267" s="210"/>
      <c r="W267" s="210"/>
      <c r="X267" s="84"/>
      <c r="Y267" s="39"/>
      <c r="Z267" s="37"/>
      <c r="AA267" s="37"/>
      <c r="AB267" s="7"/>
      <c r="AC267" s="7"/>
      <c r="AD267" s="7"/>
      <c r="AE267" s="7"/>
      <c r="AF267" s="7"/>
      <c r="AG267" s="7"/>
      <c r="AH267" s="7"/>
      <c r="AI267" s="7"/>
      <c r="AJ267" s="7"/>
      <c r="AK267" s="7"/>
      <c r="AL267" s="7"/>
      <c r="AM267" s="7"/>
    </row>
    <row r="268" spans="18:39">
      <c r="R268" s="7"/>
      <c r="S268" s="7"/>
      <c r="T268" s="7"/>
      <c r="U268" s="210"/>
      <c r="V268" s="210"/>
      <c r="W268" s="210"/>
      <c r="X268" s="84"/>
      <c r="Y268" s="39"/>
      <c r="Z268" s="37"/>
      <c r="AA268" s="37"/>
      <c r="AB268" s="7"/>
      <c r="AC268" s="7"/>
      <c r="AD268" s="7"/>
      <c r="AE268" s="7"/>
      <c r="AF268" s="7"/>
      <c r="AG268" s="7"/>
      <c r="AH268" s="7"/>
      <c r="AI268" s="7"/>
      <c r="AJ268" s="7"/>
      <c r="AK268" s="7"/>
      <c r="AL268" s="7"/>
      <c r="AM268" s="7"/>
    </row>
    <row r="269" spans="18:39">
      <c r="R269" s="7"/>
      <c r="S269" s="7"/>
      <c r="T269" s="7"/>
      <c r="U269" s="210"/>
      <c r="V269" s="210"/>
      <c r="W269" s="210"/>
      <c r="X269" s="84"/>
      <c r="Y269" s="39"/>
      <c r="Z269" s="37"/>
      <c r="AA269" s="37"/>
      <c r="AB269" s="7"/>
      <c r="AC269" s="7"/>
      <c r="AD269" s="7"/>
      <c r="AE269" s="7"/>
      <c r="AF269" s="7"/>
      <c r="AG269" s="7"/>
      <c r="AH269" s="7"/>
      <c r="AI269" s="7"/>
      <c r="AJ269" s="7"/>
      <c r="AK269" s="7"/>
      <c r="AL269" s="7"/>
      <c r="AM269" s="7"/>
    </row>
    <row r="270" spans="18:39">
      <c r="R270" s="7"/>
      <c r="S270" s="7"/>
      <c r="T270" s="7"/>
      <c r="U270" s="210"/>
      <c r="V270" s="210"/>
      <c r="W270" s="210"/>
      <c r="X270" s="84"/>
      <c r="Y270" s="39"/>
      <c r="Z270" s="37"/>
      <c r="AA270" s="37"/>
      <c r="AB270" s="7"/>
      <c r="AC270" s="7"/>
      <c r="AD270" s="7"/>
      <c r="AE270" s="7"/>
      <c r="AF270" s="7"/>
      <c r="AG270" s="7"/>
      <c r="AH270" s="7"/>
      <c r="AI270" s="7"/>
      <c r="AJ270" s="7"/>
      <c r="AK270" s="7"/>
      <c r="AL270" s="7"/>
      <c r="AM270" s="7"/>
    </row>
    <row r="271" spans="18:39">
      <c r="R271" s="7"/>
      <c r="S271" s="7"/>
      <c r="T271" s="7"/>
      <c r="U271" s="210"/>
      <c r="V271" s="210"/>
      <c r="W271" s="210"/>
      <c r="X271" s="84"/>
      <c r="Y271" s="39"/>
      <c r="Z271" s="37"/>
      <c r="AA271" s="37"/>
      <c r="AB271" s="7"/>
      <c r="AC271" s="7"/>
      <c r="AD271" s="7"/>
      <c r="AE271" s="7"/>
      <c r="AF271" s="7"/>
      <c r="AG271" s="7"/>
      <c r="AH271" s="7"/>
      <c r="AI271" s="7"/>
      <c r="AJ271" s="7"/>
      <c r="AK271" s="7"/>
      <c r="AL271" s="7"/>
      <c r="AM271" s="7"/>
    </row>
  </sheetData>
  <protectedRanges>
    <protectedRange password="CAE7" sqref="H125:J125 AB13:AD63 H188:J188" name="Range2_1" securityDescriptor="O:WDG:WDD:(A;;CC;;;S-1-5-21-1275210071-1547161642-839522115-1954)"/>
    <protectedRange password="CAE7" sqref="J66:J124 J129:J187" name="Range2_1_3_1" securityDescriptor="O:WDG:WDD:(A;;CC;;;S-1-5-21-1275210071-1547161642-839522115-1954)"/>
    <protectedRange password="CAE7" sqref="AC66:AC125 AC4:AC12 AI66 AI4 AM4:AM60" name="Range2_1_3_1_1_1" securityDescriptor="O:WDG:WDD:(A;;CC;;;S-1-5-21-1275210071-1547161642-839522115-1954)"/>
  </protectedRanges>
  <mergeCells count="851">
    <mergeCell ref="AL3:AN3"/>
    <mergeCell ref="B4:J4"/>
    <mergeCell ref="K4:N4"/>
    <mergeCell ref="O4:P4"/>
    <mergeCell ref="Q4:X4"/>
    <mergeCell ref="B5:J5"/>
    <mergeCell ref="K5:N5"/>
    <mergeCell ref="O5:P5"/>
    <mergeCell ref="Q5:X5"/>
    <mergeCell ref="B6:J6"/>
    <mergeCell ref="K6:N6"/>
    <mergeCell ref="O6:P6"/>
    <mergeCell ref="Q6:X6"/>
    <mergeCell ref="B3:J3"/>
    <mergeCell ref="K3:N3"/>
    <mergeCell ref="O3:P3"/>
    <mergeCell ref="Q3:X3"/>
    <mergeCell ref="B9:J9"/>
    <mergeCell ref="K9:N9"/>
    <mergeCell ref="O9:P9"/>
    <mergeCell ref="Q9:X9"/>
    <mergeCell ref="B10:J10"/>
    <mergeCell ref="K10:N10"/>
    <mergeCell ref="O10:P10"/>
    <mergeCell ref="Q10:X10"/>
    <mergeCell ref="B7:J7"/>
    <mergeCell ref="K7:N7"/>
    <mergeCell ref="O7:P7"/>
    <mergeCell ref="Q7:X7"/>
    <mergeCell ref="B8:J8"/>
    <mergeCell ref="K8:N8"/>
    <mergeCell ref="O8:P8"/>
    <mergeCell ref="Q8:X8"/>
    <mergeCell ref="AE13:AG13"/>
    <mergeCell ref="B14:J14"/>
    <mergeCell ref="K14:N14"/>
    <mergeCell ref="O14:P14"/>
    <mergeCell ref="Q14:X14"/>
    <mergeCell ref="B11:J11"/>
    <mergeCell ref="K11:N11"/>
    <mergeCell ref="O11:P11"/>
    <mergeCell ref="Q11:X11"/>
    <mergeCell ref="B12:J12"/>
    <mergeCell ref="K12:N12"/>
    <mergeCell ref="O12:P12"/>
    <mergeCell ref="Q12:X12"/>
    <mergeCell ref="B15:J15"/>
    <mergeCell ref="K15:N15"/>
    <mergeCell ref="O15:P15"/>
    <mergeCell ref="Q15:X15"/>
    <mergeCell ref="B16:J16"/>
    <mergeCell ref="K16:N16"/>
    <mergeCell ref="O16:P16"/>
    <mergeCell ref="Q16:X16"/>
    <mergeCell ref="B13:J13"/>
    <mergeCell ref="K13:N13"/>
    <mergeCell ref="O13:P13"/>
    <mergeCell ref="Q13:X13"/>
    <mergeCell ref="B19:J19"/>
    <mergeCell ref="K19:N19"/>
    <mergeCell ref="O19:P19"/>
    <mergeCell ref="Q19:X19"/>
    <mergeCell ref="B20:J20"/>
    <mergeCell ref="K20:N20"/>
    <mergeCell ref="O20:P20"/>
    <mergeCell ref="Q20:X20"/>
    <mergeCell ref="B17:J17"/>
    <mergeCell ref="K17:N17"/>
    <mergeCell ref="O17:P17"/>
    <mergeCell ref="Q17:X17"/>
    <mergeCell ref="B18:J18"/>
    <mergeCell ref="K18:N18"/>
    <mergeCell ref="O18:P18"/>
    <mergeCell ref="Q18:X18"/>
    <mergeCell ref="B23:J23"/>
    <mergeCell ref="K23:N23"/>
    <mergeCell ref="O23:P23"/>
    <mergeCell ref="Q23:X23"/>
    <mergeCell ref="B24:J24"/>
    <mergeCell ref="K24:N24"/>
    <mergeCell ref="O24:P24"/>
    <mergeCell ref="Q24:X24"/>
    <mergeCell ref="B21:J21"/>
    <mergeCell ref="K21:N21"/>
    <mergeCell ref="O21:P21"/>
    <mergeCell ref="Q21:X21"/>
    <mergeCell ref="B22:J22"/>
    <mergeCell ref="K22:N22"/>
    <mergeCell ref="O22:P22"/>
    <mergeCell ref="Q22:X22"/>
    <mergeCell ref="B27:J27"/>
    <mergeCell ref="K27:N27"/>
    <mergeCell ref="O27:P27"/>
    <mergeCell ref="Q27:X27"/>
    <mergeCell ref="B28:J28"/>
    <mergeCell ref="K28:N28"/>
    <mergeCell ref="O28:P28"/>
    <mergeCell ref="Q28:X28"/>
    <mergeCell ref="B25:J25"/>
    <mergeCell ref="K25:N25"/>
    <mergeCell ref="O25:P25"/>
    <mergeCell ref="Q25:X25"/>
    <mergeCell ref="B26:J26"/>
    <mergeCell ref="K26:N26"/>
    <mergeCell ref="O26:P26"/>
    <mergeCell ref="Q26:X26"/>
    <mergeCell ref="B31:J31"/>
    <mergeCell ref="K31:N31"/>
    <mergeCell ref="O31:P31"/>
    <mergeCell ref="Q31:X31"/>
    <mergeCell ref="B32:J32"/>
    <mergeCell ref="K32:N32"/>
    <mergeCell ref="O32:P32"/>
    <mergeCell ref="Q32:X32"/>
    <mergeCell ref="B29:J29"/>
    <mergeCell ref="K29:N29"/>
    <mergeCell ref="O29:P29"/>
    <mergeCell ref="Q29:X29"/>
    <mergeCell ref="B30:J30"/>
    <mergeCell ref="K30:N30"/>
    <mergeCell ref="O30:P30"/>
    <mergeCell ref="Q30:X30"/>
    <mergeCell ref="B35:J35"/>
    <mergeCell ref="K35:N35"/>
    <mergeCell ref="O35:P35"/>
    <mergeCell ref="Q35:X35"/>
    <mergeCell ref="B36:J36"/>
    <mergeCell ref="K36:N36"/>
    <mergeCell ref="O36:P36"/>
    <mergeCell ref="Q36:X36"/>
    <mergeCell ref="B33:J33"/>
    <mergeCell ref="K33:N33"/>
    <mergeCell ref="O33:P33"/>
    <mergeCell ref="Q33:X33"/>
    <mergeCell ref="B34:J34"/>
    <mergeCell ref="K34:N34"/>
    <mergeCell ref="O34:P34"/>
    <mergeCell ref="Q34:X34"/>
    <mergeCell ref="B39:J39"/>
    <mergeCell ref="K39:N39"/>
    <mergeCell ref="O39:P39"/>
    <mergeCell ref="Q39:X39"/>
    <mergeCell ref="B40:J40"/>
    <mergeCell ref="K40:N40"/>
    <mergeCell ref="O40:P40"/>
    <mergeCell ref="Q40:X40"/>
    <mergeCell ref="B37:J37"/>
    <mergeCell ref="K37:N37"/>
    <mergeCell ref="O37:P37"/>
    <mergeCell ref="Q37:X37"/>
    <mergeCell ref="B38:J38"/>
    <mergeCell ref="K38:N38"/>
    <mergeCell ref="O38:P38"/>
    <mergeCell ref="Q38:X38"/>
    <mergeCell ref="B43:J43"/>
    <mergeCell ref="K43:N43"/>
    <mergeCell ref="O43:P43"/>
    <mergeCell ref="Q43:X43"/>
    <mergeCell ref="B44:J44"/>
    <mergeCell ref="K44:N44"/>
    <mergeCell ref="O44:P44"/>
    <mergeCell ref="Q44:X44"/>
    <mergeCell ref="B41:J41"/>
    <mergeCell ref="K41:N41"/>
    <mergeCell ref="O41:P41"/>
    <mergeCell ref="Q41:X41"/>
    <mergeCell ref="B42:J42"/>
    <mergeCell ref="K42:N42"/>
    <mergeCell ref="O42:P42"/>
    <mergeCell ref="Q42:X42"/>
    <mergeCell ref="B47:J47"/>
    <mergeCell ref="K47:N47"/>
    <mergeCell ref="O47:P47"/>
    <mergeCell ref="Q47:X47"/>
    <mergeCell ref="B48:J48"/>
    <mergeCell ref="K48:N48"/>
    <mergeCell ref="O48:P48"/>
    <mergeCell ref="Q48:X48"/>
    <mergeCell ref="B45:J45"/>
    <mergeCell ref="K45:N45"/>
    <mergeCell ref="O45:P45"/>
    <mergeCell ref="Q45:X45"/>
    <mergeCell ref="B46:J46"/>
    <mergeCell ref="K46:N46"/>
    <mergeCell ref="O46:P46"/>
    <mergeCell ref="Q46:X46"/>
    <mergeCell ref="B51:J51"/>
    <mergeCell ref="K51:N51"/>
    <mergeCell ref="O51:P51"/>
    <mergeCell ref="Q51:X51"/>
    <mergeCell ref="B52:J52"/>
    <mergeCell ref="K52:N52"/>
    <mergeCell ref="O52:P52"/>
    <mergeCell ref="Q52:X52"/>
    <mergeCell ref="B49:J49"/>
    <mergeCell ref="K49:N49"/>
    <mergeCell ref="O49:P49"/>
    <mergeCell ref="Q49:X49"/>
    <mergeCell ref="B50:J50"/>
    <mergeCell ref="K50:N50"/>
    <mergeCell ref="O50:P50"/>
    <mergeCell ref="Q50:X50"/>
    <mergeCell ref="B55:J55"/>
    <mergeCell ref="K55:N55"/>
    <mergeCell ref="O55:P55"/>
    <mergeCell ref="Q55:X55"/>
    <mergeCell ref="B56:J56"/>
    <mergeCell ref="K56:N56"/>
    <mergeCell ref="O56:P56"/>
    <mergeCell ref="Q56:X56"/>
    <mergeCell ref="B53:J53"/>
    <mergeCell ref="K53:N53"/>
    <mergeCell ref="O53:P53"/>
    <mergeCell ref="Q53:X53"/>
    <mergeCell ref="B54:J54"/>
    <mergeCell ref="K54:N54"/>
    <mergeCell ref="O54:P54"/>
    <mergeCell ref="Q54:X54"/>
    <mergeCell ref="B59:J59"/>
    <mergeCell ref="K59:N59"/>
    <mergeCell ref="O59:P59"/>
    <mergeCell ref="Q59:X59"/>
    <mergeCell ref="B60:J60"/>
    <mergeCell ref="K60:N60"/>
    <mergeCell ref="O60:P60"/>
    <mergeCell ref="Q60:X60"/>
    <mergeCell ref="B57:J57"/>
    <mergeCell ref="K57:N57"/>
    <mergeCell ref="O57:P57"/>
    <mergeCell ref="Q57:X57"/>
    <mergeCell ref="B58:J58"/>
    <mergeCell ref="K58:N58"/>
    <mergeCell ref="O58:P58"/>
    <mergeCell ref="Q58:X58"/>
    <mergeCell ref="J64:X64"/>
    <mergeCell ref="B65:C65"/>
    <mergeCell ref="D65:G65"/>
    <mergeCell ref="H65:I65"/>
    <mergeCell ref="K65:M65"/>
    <mergeCell ref="N65:X65"/>
    <mergeCell ref="B61:J61"/>
    <mergeCell ref="K61:N61"/>
    <mergeCell ref="O61:P61"/>
    <mergeCell ref="Q61:X61"/>
    <mergeCell ref="B62:J62"/>
    <mergeCell ref="K62:N62"/>
    <mergeCell ref="O62:P62"/>
    <mergeCell ref="Q62:X62"/>
    <mergeCell ref="B66:C66"/>
    <mergeCell ref="D66:G66"/>
    <mergeCell ref="H66:I66"/>
    <mergeCell ref="K66:M66"/>
    <mergeCell ref="N66:X66"/>
    <mergeCell ref="B67:C67"/>
    <mergeCell ref="D67:G67"/>
    <mergeCell ref="H67:I67"/>
    <mergeCell ref="K67:M67"/>
    <mergeCell ref="N67:X67"/>
    <mergeCell ref="B68:C68"/>
    <mergeCell ref="D68:G68"/>
    <mergeCell ref="H68:I68"/>
    <mergeCell ref="K68:M68"/>
    <mergeCell ref="N68:X68"/>
    <mergeCell ref="B69:C69"/>
    <mergeCell ref="D69:G69"/>
    <mergeCell ref="H69:I69"/>
    <mergeCell ref="K69:M69"/>
    <mergeCell ref="N69:X69"/>
    <mergeCell ref="B70:C70"/>
    <mergeCell ref="D70:G70"/>
    <mergeCell ref="H70:I70"/>
    <mergeCell ref="K70:M70"/>
    <mergeCell ref="N70:X70"/>
    <mergeCell ref="B71:C71"/>
    <mergeCell ref="D71:G71"/>
    <mergeCell ref="H71:I71"/>
    <mergeCell ref="K71:M71"/>
    <mergeCell ref="N71:X71"/>
    <mergeCell ref="B72:C72"/>
    <mergeCell ref="D72:G72"/>
    <mergeCell ref="H72:I72"/>
    <mergeCell ref="K72:M72"/>
    <mergeCell ref="N72:X72"/>
    <mergeCell ref="B73:C73"/>
    <mergeCell ref="D73:G73"/>
    <mergeCell ref="H73:I73"/>
    <mergeCell ref="K73:M73"/>
    <mergeCell ref="N73:X73"/>
    <mergeCell ref="B74:C74"/>
    <mergeCell ref="D74:G74"/>
    <mergeCell ref="H74:I74"/>
    <mergeCell ref="K74:M74"/>
    <mergeCell ref="N74:X74"/>
    <mergeCell ref="B75:C75"/>
    <mergeCell ref="D75:G75"/>
    <mergeCell ref="H75:I75"/>
    <mergeCell ref="K75:M75"/>
    <mergeCell ref="N75:X75"/>
    <mergeCell ref="B76:C76"/>
    <mergeCell ref="D76:G76"/>
    <mergeCell ref="H76:I76"/>
    <mergeCell ref="K76:M76"/>
    <mergeCell ref="N76:X76"/>
    <mergeCell ref="B77:C77"/>
    <mergeCell ref="D77:G77"/>
    <mergeCell ref="H77:I77"/>
    <mergeCell ref="K77:M77"/>
    <mergeCell ref="N77:X77"/>
    <mergeCell ref="B78:C78"/>
    <mergeCell ref="D78:G78"/>
    <mergeCell ref="H78:I78"/>
    <mergeCell ref="K78:M78"/>
    <mergeCell ref="N78:X78"/>
    <mergeCell ref="B79:C79"/>
    <mergeCell ref="D79:G79"/>
    <mergeCell ref="H79:I79"/>
    <mergeCell ref="K79:M79"/>
    <mergeCell ref="N79:X79"/>
    <mergeCell ref="B80:C80"/>
    <mergeCell ref="D80:G80"/>
    <mergeCell ref="H80:I80"/>
    <mergeCell ref="K80:M80"/>
    <mergeCell ref="N80:X80"/>
    <mergeCell ref="B81:C81"/>
    <mergeCell ref="D81:G81"/>
    <mergeCell ref="H81:I81"/>
    <mergeCell ref="K81:M81"/>
    <mergeCell ref="N81:X81"/>
    <mergeCell ref="B82:C82"/>
    <mergeCell ref="D82:G82"/>
    <mergeCell ref="H82:I82"/>
    <mergeCell ref="K82:M82"/>
    <mergeCell ref="N82:X82"/>
    <mergeCell ref="B83:C83"/>
    <mergeCell ref="D83:G83"/>
    <mergeCell ref="H83:I83"/>
    <mergeCell ref="K83:M83"/>
    <mergeCell ref="N83:X83"/>
    <mergeCell ref="B84:C84"/>
    <mergeCell ref="D84:G84"/>
    <mergeCell ref="H84:I84"/>
    <mergeCell ref="K84:M84"/>
    <mergeCell ref="N84:X84"/>
    <mergeCell ref="B85:C85"/>
    <mergeCell ref="D85:G85"/>
    <mergeCell ref="H85:I85"/>
    <mergeCell ref="K85:M85"/>
    <mergeCell ref="N85:X85"/>
    <mergeCell ref="B86:C86"/>
    <mergeCell ref="D86:G86"/>
    <mergeCell ref="H86:I86"/>
    <mergeCell ref="K86:M86"/>
    <mergeCell ref="N86:X86"/>
    <mergeCell ref="B87:C87"/>
    <mergeCell ref="D87:G87"/>
    <mergeCell ref="H87:I87"/>
    <mergeCell ref="K87:M87"/>
    <mergeCell ref="N87:X87"/>
    <mergeCell ref="B88:C88"/>
    <mergeCell ref="D88:G88"/>
    <mergeCell ref="H88:I88"/>
    <mergeCell ref="K88:M88"/>
    <mergeCell ref="N88:X88"/>
    <mergeCell ref="B89:C89"/>
    <mergeCell ref="D89:G89"/>
    <mergeCell ref="H89:I89"/>
    <mergeCell ref="K89:M89"/>
    <mergeCell ref="N89:X89"/>
    <mergeCell ref="B90:C90"/>
    <mergeCell ref="D90:G90"/>
    <mergeCell ref="H90:I90"/>
    <mergeCell ref="K90:M90"/>
    <mergeCell ref="N90:X90"/>
    <mergeCell ref="B91:C91"/>
    <mergeCell ref="D91:G91"/>
    <mergeCell ref="H91:I91"/>
    <mergeCell ref="K91:M91"/>
    <mergeCell ref="N91:X91"/>
    <mergeCell ref="B92:C92"/>
    <mergeCell ref="D92:G92"/>
    <mergeCell ref="H92:I92"/>
    <mergeCell ref="K92:M92"/>
    <mergeCell ref="N92:X92"/>
    <mergeCell ref="B93:C93"/>
    <mergeCell ref="D93:G93"/>
    <mergeCell ref="H93:I93"/>
    <mergeCell ref="K93:M93"/>
    <mergeCell ref="N93:X93"/>
    <mergeCell ref="B94:C94"/>
    <mergeCell ref="D94:G94"/>
    <mergeCell ref="H94:I94"/>
    <mergeCell ref="K94:M94"/>
    <mergeCell ref="N94:X94"/>
    <mergeCell ref="B95:C95"/>
    <mergeCell ref="D95:G95"/>
    <mergeCell ref="H95:I95"/>
    <mergeCell ref="K95:M95"/>
    <mergeCell ref="N95:X95"/>
    <mergeCell ref="B96:C96"/>
    <mergeCell ref="D96:G96"/>
    <mergeCell ref="H96:I96"/>
    <mergeCell ref="K96:M96"/>
    <mergeCell ref="N96:X96"/>
    <mergeCell ref="B97:C97"/>
    <mergeCell ref="D97:G97"/>
    <mergeCell ref="H97:I97"/>
    <mergeCell ref="K97:M97"/>
    <mergeCell ref="N97:X97"/>
    <mergeCell ref="B98:C98"/>
    <mergeCell ref="D98:G98"/>
    <mergeCell ref="H98:I98"/>
    <mergeCell ref="K98:M98"/>
    <mergeCell ref="N98:X98"/>
    <mergeCell ref="B99:C99"/>
    <mergeCell ref="D99:G99"/>
    <mergeCell ref="H99:I99"/>
    <mergeCell ref="K99:M99"/>
    <mergeCell ref="N99:X99"/>
    <mergeCell ref="B100:C100"/>
    <mergeCell ref="D100:G100"/>
    <mergeCell ref="H100:I100"/>
    <mergeCell ref="K100:M100"/>
    <mergeCell ref="N100:X100"/>
    <mergeCell ref="B101:C101"/>
    <mergeCell ref="D101:G101"/>
    <mergeCell ref="H101:I101"/>
    <mergeCell ref="K101:M101"/>
    <mergeCell ref="N101:X101"/>
    <mergeCell ref="B102:C102"/>
    <mergeCell ref="D102:G102"/>
    <mergeCell ref="H102:I102"/>
    <mergeCell ref="K102:M102"/>
    <mergeCell ref="N102:X102"/>
    <mergeCell ref="B103:C103"/>
    <mergeCell ref="D103:G103"/>
    <mergeCell ref="H103:I103"/>
    <mergeCell ref="K103:M103"/>
    <mergeCell ref="N103:X103"/>
    <mergeCell ref="B104:C104"/>
    <mergeCell ref="D104:G104"/>
    <mergeCell ref="H104:I104"/>
    <mergeCell ref="K104:M104"/>
    <mergeCell ref="N104:X104"/>
    <mergeCell ref="B105:C105"/>
    <mergeCell ref="D105:G105"/>
    <mergeCell ref="H105:I105"/>
    <mergeCell ref="K105:M105"/>
    <mergeCell ref="N105:X105"/>
    <mergeCell ref="B106:C106"/>
    <mergeCell ref="D106:G106"/>
    <mergeCell ref="H106:I106"/>
    <mergeCell ref="K106:M106"/>
    <mergeCell ref="N106:X106"/>
    <mergeCell ref="B107:C107"/>
    <mergeCell ref="D107:G107"/>
    <mergeCell ref="H107:I107"/>
    <mergeCell ref="K107:M107"/>
    <mergeCell ref="N107:X107"/>
    <mergeCell ref="B108:C108"/>
    <mergeCell ref="D108:G108"/>
    <mergeCell ref="H108:I108"/>
    <mergeCell ref="K108:M108"/>
    <mergeCell ref="N108:X108"/>
    <mergeCell ref="B109:C109"/>
    <mergeCell ref="D109:G109"/>
    <mergeCell ref="H109:I109"/>
    <mergeCell ref="K109:M109"/>
    <mergeCell ref="N109:X109"/>
    <mergeCell ref="B110:C110"/>
    <mergeCell ref="D110:G110"/>
    <mergeCell ref="H110:I110"/>
    <mergeCell ref="K110:M110"/>
    <mergeCell ref="N110:X110"/>
    <mergeCell ref="B111:C111"/>
    <mergeCell ref="D111:G111"/>
    <mergeCell ref="H111:I111"/>
    <mergeCell ref="K111:M111"/>
    <mergeCell ref="N111:X111"/>
    <mergeCell ref="B112:C112"/>
    <mergeCell ref="D112:G112"/>
    <mergeCell ref="H112:I112"/>
    <mergeCell ref="K112:M112"/>
    <mergeCell ref="N112:X112"/>
    <mergeCell ref="B113:C113"/>
    <mergeCell ref="D113:G113"/>
    <mergeCell ref="H113:I113"/>
    <mergeCell ref="K113:M113"/>
    <mergeCell ref="N113:X113"/>
    <mergeCell ref="B114:C114"/>
    <mergeCell ref="D114:G114"/>
    <mergeCell ref="H114:I114"/>
    <mergeCell ref="K114:M114"/>
    <mergeCell ref="N114:X114"/>
    <mergeCell ref="B115:C115"/>
    <mergeCell ref="D115:G115"/>
    <mergeCell ref="H115:I115"/>
    <mergeCell ref="K115:M115"/>
    <mergeCell ref="N115:X115"/>
    <mergeCell ref="B116:C116"/>
    <mergeCell ref="D116:G116"/>
    <mergeCell ref="H116:I116"/>
    <mergeCell ref="K116:M116"/>
    <mergeCell ref="N116:X116"/>
    <mergeCell ref="B117:C117"/>
    <mergeCell ref="D117:G117"/>
    <mergeCell ref="H117:I117"/>
    <mergeCell ref="K117:M117"/>
    <mergeCell ref="N117:X117"/>
    <mergeCell ref="B118:C118"/>
    <mergeCell ref="D118:G118"/>
    <mergeCell ref="H118:I118"/>
    <mergeCell ref="K118:M118"/>
    <mergeCell ref="N118:X118"/>
    <mergeCell ref="B119:C119"/>
    <mergeCell ref="D119:G119"/>
    <mergeCell ref="H119:I119"/>
    <mergeCell ref="K119:M119"/>
    <mergeCell ref="N119:X119"/>
    <mergeCell ref="B120:C120"/>
    <mergeCell ref="D120:G120"/>
    <mergeCell ref="H120:I120"/>
    <mergeCell ref="K120:M120"/>
    <mergeCell ref="N120:X120"/>
    <mergeCell ref="B121:C121"/>
    <mergeCell ref="D121:G121"/>
    <mergeCell ref="H121:I121"/>
    <mergeCell ref="K121:M121"/>
    <mergeCell ref="N121:X121"/>
    <mergeCell ref="B122:C122"/>
    <mergeCell ref="D122:G122"/>
    <mergeCell ref="H122:I122"/>
    <mergeCell ref="K122:M122"/>
    <mergeCell ref="N122:X122"/>
    <mergeCell ref="B123:C123"/>
    <mergeCell ref="D123:G123"/>
    <mergeCell ref="H123:I123"/>
    <mergeCell ref="K123:M123"/>
    <mergeCell ref="N123:X123"/>
    <mergeCell ref="B124:C124"/>
    <mergeCell ref="D124:G124"/>
    <mergeCell ref="H124:I124"/>
    <mergeCell ref="K124:M124"/>
    <mergeCell ref="N124:X124"/>
    <mergeCell ref="D125:G125"/>
    <mergeCell ref="H125:I125"/>
    <mergeCell ref="K125:M125"/>
    <mergeCell ref="N125:X125"/>
    <mergeCell ref="B128:C128"/>
    <mergeCell ref="D128:G128"/>
    <mergeCell ref="H128:I128"/>
    <mergeCell ref="K128:M128"/>
    <mergeCell ref="N128:X128"/>
    <mergeCell ref="B129:C129"/>
    <mergeCell ref="D129:G129"/>
    <mergeCell ref="H129:I129"/>
    <mergeCell ref="K129:M129"/>
    <mergeCell ref="N129:X129"/>
    <mergeCell ref="B130:C130"/>
    <mergeCell ref="D130:G130"/>
    <mergeCell ref="H130:I130"/>
    <mergeCell ref="K130:M130"/>
    <mergeCell ref="N130:X130"/>
    <mergeCell ref="B131:C131"/>
    <mergeCell ref="D131:G131"/>
    <mergeCell ref="H131:I131"/>
    <mergeCell ref="K131:M131"/>
    <mergeCell ref="N131:X131"/>
    <mergeCell ref="B132:C132"/>
    <mergeCell ref="D132:G132"/>
    <mergeCell ref="H132:I132"/>
    <mergeCell ref="K132:M132"/>
    <mergeCell ref="N132:X132"/>
    <mergeCell ref="B133:C133"/>
    <mergeCell ref="D133:G133"/>
    <mergeCell ref="H133:I133"/>
    <mergeCell ref="K133:M133"/>
    <mergeCell ref="N133:X133"/>
    <mergeCell ref="B134:C134"/>
    <mergeCell ref="D134:G134"/>
    <mergeCell ref="H134:I134"/>
    <mergeCell ref="K134:M134"/>
    <mergeCell ref="N134:X134"/>
    <mergeCell ref="B135:C135"/>
    <mergeCell ref="D135:G135"/>
    <mergeCell ref="H135:I135"/>
    <mergeCell ref="K135:M135"/>
    <mergeCell ref="N135:X135"/>
    <mergeCell ref="B136:C136"/>
    <mergeCell ref="D136:G136"/>
    <mergeCell ref="H136:I136"/>
    <mergeCell ref="K136:M136"/>
    <mergeCell ref="N136:X136"/>
    <mergeCell ref="B137:C137"/>
    <mergeCell ref="D137:G137"/>
    <mergeCell ref="H137:I137"/>
    <mergeCell ref="K137:M137"/>
    <mergeCell ref="N137:X137"/>
    <mergeCell ref="B138:C138"/>
    <mergeCell ref="D138:G138"/>
    <mergeCell ref="H138:I138"/>
    <mergeCell ref="K138:M138"/>
    <mergeCell ref="N138:X138"/>
    <mergeCell ref="B139:C139"/>
    <mergeCell ref="D139:G139"/>
    <mergeCell ref="H139:I139"/>
    <mergeCell ref="K139:M139"/>
    <mergeCell ref="N139:X139"/>
    <mergeCell ref="B140:C140"/>
    <mergeCell ref="D140:G140"/>
    <mergeCell ref="H140:I140"/>
    <mergeCell ref="K140:M140"/>
    <mergeCell ref="N140:X140"/>
    <mergeCell ref="B141:C141"/>
    <mergeCell ref="D141:G141"/>
    <mergeCell ref="H141:I141"/>
    <mergeCell ref="K141:M141"/>
    <mergeCell ref="N141:X141"/>
    <mergeCell ref="B142:C142"/>
    <mergeCell ref="D142:G142"/>
    <mergeCell ref="H142:I142"/>
    <mergeCell ref="K142:M142"/>
    <mergeCell ref="N142:X142"/>
    <mergeCell ref="B143:C143"/>
    <mergeCell ref="D143:G143"/>
    <mergeCell ref="H143:I143"/>
    <mergeCell ref="K143:M143"/>
    <mergeCell ref="N143:X143"/>
    <mergeCell ref="B144:C144"/>
    <mergeCell ref="D144:G144"/>
    <mergeCell ref="H144:I144"/>
    <mergeCell ref="K144:M144"/>
    <mergeCell ref="N144:X144"/>
    <mergeCell ref="B145:C145"/>
    <mergeCell ref="D145:G145"/>
    <mergeCell ref="H145:I145"/>
    <mergeCell ref="K145:M145"/>
    <mergeCell ref="N145:X145"/>
    <mergeCell ref="B146:C146"/>
    <mergeCell ref="D146:G146"/>
    <mergeCell ref="H146:I146"/>
    <mergeCell ref="K146:M146"/>
    <mergeCell ref="N146:X146"/>
    <mergeCell ref="B147:C147"/>
    <mergeCell ref="D147:G147"/>
    <mergeCell ref="H147:I147"/>
    <mergeCell ref="K147:M147"/>
    <mergeCell ref="N147:X147"/>
    <mergeCell ref="B148:C148"/>
    <mergeCell ref="D148:G148"/>
    <mergeCell ref="H148:I148"/>
    <mergeCell ref="K148:M148"/>
    <mergeCell ref="N148:X148"/>
    <mergeCell ref="B149:C149"/>
    <mergeCell ref="D149:G149"/>
    <mergeCell ref="H149:I149"/>
    <mergeCell ref="K149:M149"/>
    <mergeCell ref="N149:X149"/>
    <mergeCell ref="B150:C150"/>
    <mergeCell ref="D150:G150"/>
    <mergeCell ref="H150:I150"/>
    <mergeCell ref="K150:M150"/>
    <mergeCell ref="N150:X150"/>
    <mergeCell ref="B151:C151"/>
    <mergeCell ref="D151:G151"/>
    <mergeCell ref="H151:I151"/>
    <mergeCell ref="K151:M151"/>
    <mergeCell ref="N151:X151"/>
    <mergeCell ref="B152:C152"/>
    <mergeCell ref="D152:G152"/>
    <mergeCell ref="H152:I152"/>
    <mergeCell ref="K152:M152"/>
    <mergeCell ref="N152:X152"/>
    <mergeCell ref="B153:C153"/>
    <mergeCell ref="D153:G153"/>
    <mergeCell ref="H153:I153"/>
    <mergeCell ref="K153:M153"/>
    <mergeCell ref="N153:X153"/>
    <mergeCell ref="B154:C154"/>
    <mergeCell ref="D154:G154"/>
    <mergeCell ref="H154:I154"/>
    <mergeCell ref="K154:M154"/>
    <mergeCell ref="N154:X154"/>
    <mergeCell ref="B155:C155"/>
    <mergeCell ref="D155:G155"/>
    <mergeCell ref="H155:I155"/>
    <mergeCell ref="K155:M155"/>
    <mergeCell ref="N155:X155"/>
    <mergeCell ref="B156:C156"/>
    <mergeCell ref="D156:G156"/>
    <mergeCell ref="H156:I156"/>
    <mergeCell ref="K156:M156"/>
    <mergeCell ref="N156:X156"/>
    <mergeCell ref="B157:C157"/>
    <mergeCell ref="D157:G157"/>
    <mergeCell ref="H157:I157"/>
    <mergeCell ref="K157:M157"/>
    <mergeCell ref="N157:X157"/>
    <mergeCell ref="B158:C158"/>
    <mergeCell ref="D158:G158"/>
    <mergeCell ref="H158:I158"/>
    <mergeCell ref="K158:M158"/>
    <mergeCell ref="N158:X158"/>
    <mergeCell ref="B159:C159"/>
    <mergeCell ref="D159:G159"/>
    <mergeCell ref="H159:I159"/>
    <mergeCell ref="K159:M159"/>
    <mergeCell ref="N159:X159"/>
    <mergeCell ref="B160:C160"/>
    <mergeCell ref="D160:G160"/>
    <mergeCell ref="H160:I160"/>
    <mergeCell ref="K160:M160"/>
    <mergeCell ref="N160:X160"/>
    <mergeCell ref="B161:C161"/>
    <mergeCell ref="D161:G161"/>
    <mergeCell ref="H161:I161"/>
    <mergeCell ref="K161:M161"/>
    <mergeCell ref="N161:X161"/>
    <mergeCell ref="B162:C162"/>
    <mergeCell ref="D162:G162"/>
    <mergeCell ref="H162:I162"/>
    <mergeCell ref="K162:M162"/>
    <mergeCell ref="N162:X162"/>
    <mergeCell ref="B163:C163"/>
    <mergeCell ref="D163:G163"/>
    <mergeCell ref="H163:I163"/>
    <mergeCell ref="K163:M163"/>
    <mergeCell ref="N163:X163"/>
    <mergeCell ref="B164:C164"/>
    <mergeCell ref="D164:G164"/>
    <mergeCell ref="H164:I164"/>
    <mergeCell ref="K164:M164"/>
    <mergeCell ref="N164:X164"/>
    <mergeCell ref="B165:C165"/>
    <mergeCell ref="D165:G165"/>
    <mergeCell ref="H165:I165"/>
    <mergeCell ref="K165:M165"/>
    <mergeCell ref="N165:X165"/>
    <mergeCell ref="B166:C166"/>
    <mergeCell ref="D166:G166"/>
    <mergeCell ref="H166:I166"/>
    <mergeCell ref="K166:M166"/>
    <mergeCell ref="N166:X166"/>
    <mergeCell ref="B167:C167"/>
    <mergeCell ref="D167:G167"/>
    <mergeCell ref="H167:I167"/>
    <mergeCell ref="K167:M167"/>
    <mergeCell ref="N167:X167"/>
    <mergeCell ref="B168:C168"/>
    <mergeCell ref="D168:G168"/>
    <mergeCell ref="H168:I168"/>
    <mergeCell ref="K168:M168"/>
    <mergeCell ref="N168:X168"/>
    <mergeCell ref="B169:C169"/>
    <mergeCell ref="D169:G169"/>
    <mergeCell ref="H169:I169"/>
    <mergeCell ref="K169:M169"/>
    <mergeCell ref="N169:X169"/>
    <mergeCell ref="B170:C170"/>
    <mergeCell ref="D170:G170"/>
    <mergeCell ref="H170:I170"/>
    <mergeCell ref="K170:M170"/>
    <mergeCell ref="N170:X170"/>
    <mergeCell ref="B171:C171"/>
    <mergeCell ref="D171:G171"/>
    <mergeCell ref="H171:I171"/>
    <mergeCell ref="K171:M171"/>
    <mergeCell ref="N171:X171"/>
    <mergeCell ref="B172:C172"/>
    <mergeCell ref="D172:G172"/>
    <mergeCell ref="H172:I172"/>
    <mergeCell ref="K172:M172"/>
    <mergeCell ref="N172:X172"/>
    <mergeCell ref="B173:C173"/>
    <mergeCell ref="D173:G173"/>
    <mergeCell ref="H173:I173"/>
    <mergeCell ref="K173:M173"/>
    <mergeCell ref="N173:X173"/>
    <mergeCell ref="B174:C174"/>
    <mergeCell ref="D174:G174"/>
    <mergeCell ref="H174:I174"/>
    <mergeCell ref="K174:M174"/>
    <mergeCell ref="N174:X174"/>
    <mergeCell ref="B175:C175"/>
    <mergeCell ref="D175:G175"/>
    <mergeCell ref="H175:I175"/>
    <mergeCell ref="K175:M175"/>
    <mergeCell ref="N175:X175"/>
    <mergeCell ref="B176:C176"/>
    <mergeCell ref="D176:G176"/>
    <mergeCell ref="H176:I176"/>
    <mergeCell ref="K176:M176"/>
    <mergeCell ref="N176:X176"/>
    <mergeCell ref="B177:C177"/>
    <mergeCell ref="D177:G177"/>
    <mergeCell ref="H177:I177"/>
    <mergeCell ref="K177:M177"/>
    <mergeCell ref="N177:X177"/>
    <mergeCell ref="B178:C178"/>
    <mergeCell ref="D178:G178"/>
    <mergeCell ref="H178:I178"/>
    <mergeCell ref="K178:M178"/>
    <mergeCell ref="N178:X178"/>
    <mergeCell ref="B179:C179"/>
    <mergeCell ref="D179:G179"/>
    <mergeCell ref="H179:I179"/>
    <mergeCell ref="K179:M179"/>
    <mergeCell ref="N179:X179"/>
    <mergeCell ref="B180:C180"/>
    <mergeCell ref="D180:G180"/>
    <mergeCell ref="H180:I180"/>
    <mergeCell ref="K180:M180"/>
    <mergeCell ref="N180:X180"/>
    <mergeCell ref="B181:C181"/>
    <mergeCell ref="D181:G181"/>
    <mergeCell ref="H181:I181"/>
    <mergeCell ref="K181:M181"/>
    <mergeCell ref="N181:X181"/>
    <mergeCell ref="B182:C182"/>
    <mergeCell ref="D182:G182"/>
    <mergeCell ref="H182:I182"/>
    <mergeCell ref="K182:M182"/>
    <mergeCell ref="N182:X182"/>
    <mergeCell ref="B183:C183"/>
    <mergeCell ref="D183:G183"/>
    <mergeCell ref="H183:I183"/>
    <mergeCell ref="K183:M183"/>
    <mergeCell ref="N183:X183"/>
    <mergeCell ref="B184:C184"/>
    <mergeCell ref="D184:G184"/>
    <mergeCell ref="H184:I184"/>
    <mergeCell ref="K184:M184"/>
    <mergeCell ref="N184:X184"/>
    <mergeCell ref="B185:C185"/>
    <mergeCell ref="D185:G185"/>
    <mergeCell ref="H185:I185"/>
    <mergeCell ref="K185:M185"/>
    <mergeCell ref="N185:X185"/>
    <mergeCell ref="D188:G188"/>
    <mergeCell ref="H188:I188"/>
    <mergeCell ref="K188:M188"/>
    <mergeCell ref="N188:X188"/>
    <mergeCell ref="B186:C186"/>
    <mergeCell ref="D186:G186"/>
    <mergeCell ref="H186:I186"/>
    <mergeCell ref="K186:M186"/>
    <mergeCell ref="N186:X186"/>
    <mergeCell ref="B187:C187"/>
    <mergeCell ref="D187:G187"/>
    <mergeCell ref="H187:I187"/>
    <mergeCell ref="K187:M187"/>
    <mergeCell ref="N187:X18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W271"/>
  <sheetViews>
    <sheetView workbookViewId="0">
      <selection sqref="A1:XFD1048576"/>
    </sheetView>
  </sheetViews>
  <sheetFormatPr defaultColWidth="9.140625" defaultRowHeight="15"/>
  <cols>
    <col min="1" max="1" width="3.42578125" style="219" customWidth="1"/>
    <col min="2" max="2" width="2.7109375" style="1" customWidth="1"/>
    <col min="3" max="3" width="12.7109375" style="1" customWidth="1"/>
    <col min="4" max="4" width="2" style="1" customWidth="1"/>
    <col min="5" max="5" width="5.42578125" style="1" customWidth="1"/>
    <col min="6" max="6" width="3.85546875" style="1" customWidth="1"/>
    <col min="7" max="7" width="2.5703125" style="1" customWidth="1"/>
    <col min="8" max="8" width="4.7109375" style="1" customWidth="1"/>
    <col min="9" max="9" width="3.140625" style="1" customWidth="1"/>
    <col min="10" max="10" width="7" style="1" customWidth="1"/>
    <col min="11" max="11" width="1.5703125" style="1" customWidth="1"/>
    <col min="12" max="12" width="4.42578125" style="1" customWidth="1"/>
    <col min="13" max="13" width="2.7109375" style="1" customWidth="1"/>
    <col min="14" max="14" width="3.85546875" style="1" customWidth="1"/>
    <col min="15" max="15" width="8.5703125" style="1" customWidth="1"/>
    <col min="16" max="16" width="4.5703125" style="1" customWidth="1"/>
    <col min="17" max="17" width="8.5703125" style="219" customWidth="1"/>
    <col min="18" max="18" width="5.85546875" style="1" customWidth="1"/>
    <col min="19" max="19" width="5.5703125" style="1" customWidth="1"/>
    <col min="20" max="20" width="3.28515625" style="1" customWidth="1"/>
    <col min="21" max="21" width="2.5703125" style="219" customWidth="1"/>
    <col min="22" max="22" width="1.85546875" style="219" customWidth="1"/>
    <col min="23" max="23" width="7.5703125" style="219" customWidth="1"/>
    <col min="24" max="24" width="6.7109375" style="47" customWidth="1"/>
    <col min="25" max="25" width="4.28515625" style="17" customWidth="1"/>
    <col min="26" max="27" width="12.7109375" style="30" customWidth="1"/>
    <col min="28" max="30" width="9.140625" style="1" customWidth="1"/>
    <col min="31" max="31" width="2.7109375" style="1" customWidth="1"/>
    <col min="32" max="32" width="14.5703125" style="1" customWidth="1"/>
    <col min="33" max="33" width="14.28515625" style="1" customWidth="1"/>
    <col min="34" max="36" width="9.140625" style="1" customWidth="1"/>
    <col min="37" max="37" width="2.7109375" style="1" customWidth="1"/>
    <col min="38" max="40" width="9.140625" style="1" customWidth="1"/>
    <col min="41" max="41" width="0.140625" style="1" customWidth="1"/>
    <col min="42" max="42" width="9.140625" style="1" customWidth="1"/>
    <col min="43" max="43" width="11" style="1" customWidth="1"/>
    <col min="44" max="49" width="9.140625" style="1" customWidth="1"/>
    <col min="50" max="55" width="9.140625" style="1"/>
    <col min="56" max="65" width="9.140625" style="1" customWidth="1"/>
    <col min="66" max="16384" width="9.140625" style="1"/>
  </cols>
  <sheetData>
    <row r="1" spans="1:42">
      <c r="A1" s="68"/>
      <c r="B1" s="69"/>
      <c r="C1" s="69"/>
      <c r="D1" s="69"/>
      <c r="E1" s="69"/>
      <c r="F1" s="69"/>
      <c r="G1" s="69"/>
      <c r="H1" s="70"/>
      <c r="I1" s="70"/>
      <c r="J1" s="70"/>
      <c r="K1" s="70"/>
      <c r="L1" s="70"/>
      <c r="M1" s="70"/>
      <c r="N1" s="70"/>
      <c r="O1" s="70"/>
      <c r="P1" s="70"/>
      <c r="Q1" s="70"/>
      <c r="R1" s="69"/>
      <c r="S1" s="69"/>
      <c r="T1" s="69"/>
      <c r="U1" s="68"/>
      <c r="V1" s="68"/>
      <c r="W1" s="68"/>
      <c r="X1" s="71"/>
      <c r="Y1" s="39"/>
      <c r="Z1" s="37"/>
    </row>
    <row r="2" spans="1:42" ht="15.75">
      <c r="A2" s="148" t="s">
        <v>28</v>
      </c>
      <c r="B2" s="140" t="s">
        <v>21</v>
      </c>
      <c r="X2" s="84"/>
      <c r="Y2" s="39"/>
      <c r="Z2" s="86"/>
      <c r="AA2" s="87"/>
      <c r="AB2" s="88"/>
      <c r="AC2" s="88"/>
      <c r="AD2" s="88"/>
      <c r="AE2" s="88"/>
      <c r="AF2" s="88"/>
      <c r="AG2" s="88"/>
      <c r="AH2" s="88"/>
      <c r="AI2" s="88"/>
      <c r="AJ2" s="88"/>
      <c r="AK2" s="88"/>
      <c r="AL2" s="88"/>
      <c r="AM2" s="88"/>
      <c r="AN2" s="88"/>
      <c r="AO2" s="88"/>
      <c r="AP2" s="226"/>
    </row>
    <row r="3" spans="1:42">
      <c r="B3" s="483" t="s">
        <v>7</v>
      </c>
      <c r="C3" s="483"/>
      <c r="D3" s="483"/>
      <c r="E3" s="483"/>
      <c r="F3" s="483"/>
      <c r="G3" s="483"/>
      <c r="H3" s="483"/>
      <c r="I3" s="483"/>
      <c r="J3" s="483"/>
      <c r="K3" s="483" t="s">
        <v>2</v>
      </c>
      <c r="L3" s="483"/>
      <c r="M3" s="483"/>
      <c r="N3" s="483"/>
      <c r="O3" s="483" t="s">
        <v>3</v>
      </c>
      <c r="P3" s="483"/>
      <c r="Q3" s="284" t="s">
        <v>54</v>
      </c>
      <c r="R3" s="424"/>
      <c r="S3" s="424"/>
      <c r="T3" s="424"/>
      <c r="U3" s="424"/>
      <c r="V3" s="424"/>
      <c r="W3" s="424"/>
      <c r="X3" s="285"/>
      <c r="Z3" s="87"/>
      <c r="AA3" s="87">
        <v>41274</v>
      </c>
      <c r="AB3" s="88"/>
      <c r="AC3" s="88"/>
      <c r="AD3" s="88"/>
      <c r="AE3" s="88"/>
      <c r="AF3" s="87">
        <v>41275</v>
      </c>
      <c r="AG3" s="87"/>
      <c r="AH3" s="88"/>
      <c r="AI3" s="88"/>
      <c r="AJ3" s="88"/>
      <c r="AK3" s="88"/>
      <c r="AL3" s="425" t="s">
        <v>160</v>
      </c>
      <c r="AM3" s="425"/>
      <c r="AN3" s="425"/>
      <c r="AO3" s="88"/>
    </row>
    <row r="4" spans="1:42">
      <c r="A4" s="192">
        <v>1</v>
      </c>
      <c r="B4" s="484"/>
      <c r="C4" s="484"/>
      <c r="D4" s="484"/>
      <c r="E4" s="484"/>
      <c r="F4" s="484"/>
      <c r="G4" s="484"/>
      <c r="H4" s="484"/>
      <c r="I4" s="484"/>
      <c r="J4" s="484"/>
      <c r="K4" s="485"/>
      <c r="L4" s="485"/>
      <c r="M4" s="486"/>
      <c r="N4" s="486"/>
      <c r="O4" s="485"/>
      <c r="P4" s="486"/>
      <c r="Q4" s="528"/>
      <c r="R4" s="529"/>
      <c r="S4" s="529"/>
      <c r="T4" s="529"/>
      <c r="U4" s="529"/>
      <c r="V4" s="529"/>
      <c r="W4" s="529"/>
      <c r="X4" s="530"/>
      <c r="Z4" s="87"/>
      <c r="AA4" s="87"/>
      <c r="AB4" s="193">
        <f>IF(K4="",0,+IF(OR(ISBLANK(K4),ISBLANK(O4),K4&gt;O4),"",IF(AND(YEAR(K4)=YEAR(O4),MONTH(K4)=MONTH(O4)),0,FLOOR((IF(IF(DAY(K4)=1, K4,DATE(YEAR(K4),MONTH(K4)+1,1))&lt;IF(O4= DATE(YEAR(O4),MONTH(O4)+1,DAY(0)), O4, DATE(YEAR(O4), MONTH(O4),1)),DATEDIF(IF(DAY(K4)=1, K4,DATE(YEAR(K4),MONTH(K4)+1,1)),IF(O4= DATE(YEAR(O4),MONTH(O4)+1,DAY(0)), O4+1, DATE(YEAR(O4), MONTH(O4),1)),"M"),0) + FLOOR((DATEDIF(K4,IF(DAY(K4)=1,K4,DATE(YEAR(K4),MONTH(K4)+1,1)),"D") + DATEDIF(IF(O4=DATE(YEAR(O4),MONTH(O4)+1,DAY(0)),O4,DATE(YEAR(O4), MONTH(O4),0)),O4,"D"))/30,1))/12,1))))</f>
        <v>0</v>
      </c>
      <c r="AC4" s="194">
        <f>IF(K4="",0,+IF(OR(ISBLANK(K4),ISBLANK(O4),ISBLANK(O4),K4&gt;O4),"",IF(AND(YEAR(K4)=YEAR(O4), MONTH(K4)=MONTH(O4),NOT(AND(DAY(K4)=1,O4=DATE(YEAR(O4),MONTH(O4+1),DAY(0))))),0,MOD(IF(IF(DAY(K4)=1, K4,DATE(YEAR(K4),MONTH(K4)+1,1))&lt;IF(O4= DATE(YEAR(O4),MONTH(O4)+1,DAY(0)), O4, DATE(YEAR(O4), MONTH(O4),1)),DATEDIF(IF(DAY(K4)=1, K4,DATE(YEAR(K4),MONTH(K4)+1,1)),IF(O4= DATE(YEAR(O4),MONTH(O4)+1,DAY(0)), O4+1, DATE(YEAR(O4), MONTH(O4),1)),"M"),0) + FLOOR((DATEDIF(K4,IF(DAY(K4)=1,K4,DATE(YEAR(K4),MONTH(K4)+1,1)),"D") + DATEDIF(IF(O4=DATE(YEAR(O4),MONTH(O4)+1,DAY(0)),O4,DATE(YEAR(O4), MONTH(O4),0)),O4,"D"))/30,1),12))))</f>
        <v>0</v>
      </c>
      <c r="AD4" s="193">
        <f>IF(K4="",0,+IF(OR(ISBLANK(K4),ISBLANK(O4),ISBLANK(O4),K4&gt;O4),"",IF(AND(YEAR(K4)=YEAR(O4), MONTH(K4)=MONTH(O4),NOT(AND(DAY(K4)=1,O4=DATE(YEAR(O4),MONTH(O4+1),DAY(0))))),DATEDIF(K4,O4,"D")+1, MOD(DATEDIF(K4,IF(DAY(K4)=1,K4,DATE(YEAR(K4),MONTH(K4)+1,1)),"D") + DATEDIF(IF(O4=DATE(YEAR(O4),MONTH(O4)+1,DAY(0)),O4,DATE(YEAR(O4), MONTH(O4),0)),O4,"D"),30))))</f>
        <v>0</v>
      </c>
      <c r="AE4" s="88"/>
      <c r="AF4" s="87" t="e">
        <f>IF(#REF!="","",+IF(AND(YEAR(#REF!)&lt;2013,YEAR(#REF!)&lt;2013),"",IF(AND(YEAR(#REF!)&lt;2013,YEAR(#REF!)&gt;2012),#REF!,IF(AND(YEAR(#REF!)&gt;2012,YEAR(#REF!)&gt;2012),#REF!,""))))</f>
        <v>#REF!</v>
      </c>
      <c r="AG4" s="87" t="e">
        <f>IF(#REF!="","",+IF(YEAR(#REF!)&lt;2013,"",#REF!))</f>
        <v>#REF!</v>
      </c>
      <c r="AH4" s="195" t="e">
        <f>IF(AF4="",0,+IF(OR(ISBLANK(AF4),ISBLANK(AG4),AF4&gt;AG4),"",IF(AND(YEAR(AF4)=YEAR(AG4),MONTH(AF4)=MONTH(AG4)),0,FLOOR((IF(IF(DAY(AF4)=1, AF4,DATE(YEAR(AF4),MONTH(AF4)+1,1))&lt;IF(AG4= DATE(YEAR(AG4),MONTH(AG4)+1,DAY(0)), AG4, DATE(YEAR(AG4), MONTH(AG4),1)),DATEDIF(IF(DAY(AF4)=1, AF4,DATE(YEAR(AF4),MONTH(AF4)+1,1)),IF(AG4= DATE(YEAR(AG4),MONTH(AG4)+1,DAY(0)), AG4+1, DATE(YEAR(AG4), MONTH(AG4),1)),"M"),0) + FLOOR((DATEDIF(AF4,IF(DAY(AF4)=1,AF4,DATE(YEAR(AF4),MONTH(AF4)+1,1)),"D") + DATEDIF(IF(AG4=DATE(YEAR(AG4),MONTH(AG4)+1,DAY(0)),AG4,DATE(YEAR(AG4), MONTH(AG4),0)),AG4,"D"))/30,1))/12,1))))</f>
        <v>#REF!</v>
      </c>
      <c r="AI4" s="196" t="e">
        <f>IF(AF4="",0,+IF(OR(ISBLANK(AF4),ISBLANK(AG4),ISBLANK(AG4),AF4&gt;AG4),"",IF(AND(YEAR(AF4)=YEAR(AG4), MONTH(AF4)=MONTH(AG4),NOT(AND(DAY(AF4)=1,AG4=DATE(YEAR(AG4),MONTH(AG4+1),DAY(0))))),0,MOD(IF(IF(DAY(AF4)=1, AF4,DATE(YEAR(AF4),MONTH(AF4)+1,1))&lt;IF(AG4= DATE(YEAR(AG4),MONTH(AG4)+1,DAY(0)), AG4, DATE(YEAR(AG4), MONTH(AG4),1)),DATEDIF(IF(DAY(AF4)=1, AF4,DATE(YEAR(AF4),MONTH(AF4)+1,1)),IF(AG4= DATE(YEAR(AG4),MONTH(AG4)+1,DAY(0)), AG4+1, DATE(YEAR(AG4), MONTH(AG4),1)),"M"),0) + FLOOR((DATEDIF(AF4,IF(DAY(AF4)=1,AF4,DATE(YEAR(AF4),MONTH(AF4)+1,1)),"D") + DATEDIF(IF(AG4=DATE(YEAR(AG4),MONTH(AG4)+1,DAY(0)),AG4,DATE(YEAR(AG4), MONTH(AG4),0)),AG4,"D"))/30,1),12))))</f>
        <v>#REF!</v>
      </c>
      <c r="AJ4" s="197" t="e">
        <f>IF(AF4="",0,+IF(OR(ISBLANK(AF4),ISBLANK(AG4),ISBLANK(AG4),AF4&gt;AG4),"",IF(AND(YEAR(AF4)=YEAR(AG4), MONTH(AF4)=MONTH(AG4),NOT(AND(DAY(AF4)=1,AG4=DATE(YEAR(AG4),MONTH(AG4+1),DAY(0))))),DATEDIF(AF4,AG4,"D")+1, MOD(DATEDIF(AF4,IF(DAY(AF4)=1,AF4,DATE(YEAR(AF4),MONTH(AF4)+1,1)),"D") + DATEDIF(IF(AG4=DATE(YEAR(AG4),MONTH(AG4)+1,DAY(0)),AG4,DATE(YEAR(AG4), MONTH(AG4),0)),AG4,"D"),30))))</f>
        <v>#REF!</v>
      </c>
      <c r="AK4" s="88"/>
      <c r="AL4" s="193">
        <f>IF(O4="",0,+IF(OR(ISBLANK(O4),ISBLANK(K5),O4&gt;K5),"",IF(AND(YEAR(O4)=YEAR(K5),MONTH(O4)=MONTH(K5)),0,FLOOR((IF(IF(DAY(O4)=1, O4,DATE(YEAR(O4),MONTH(O4)+1,1))&lt;IF(K5= DATE(YEAR(K5),MONTH(K5)+1,DAY(0)), K5, DATE(YEAR(K5), MONTH(K5),1)),DATEDIF(IF(DAY(O4)=1, O4,DATE(YEAR(O4),MONTH(O4)+1,1)),IF(K5= DATE(YEAR(K5),MONTH(K5)+1,DAY(0)), K5+1, DATE(YEAR(K5), MONTH(K5),1)),"M"),0) + FLOOR((DATEDIF(O4,IF(DAY(O4)=1,O4,DATE(YEAR(O4),MONTH(O4)+1,1)),"D") + DATEDIF(IF(K5=DATE(YEAR(K5),MONTH(K5)+1,DAY(0)),K5,DATE(YEAR(K5), MONTH(K5),0)),K5,"D"))/30,1))/12,1))))</f>
        <v>0</v>
      </c>
      <c r="AM4" s="194">
        <f>IF(O4="",0,+IF(OR(ISBLANK(O4),ISBLANK(K5),ISBLANK(K5),O4&gt;K5),"",IF(AND(YEAR(O4)=YEAR(K5), MONTH(O4)=MONTH(K5),NOT(AND(DAY(O4)=1,K5=DATE(YEAR(K5),MONTH(K5+1),DAY(0))))),0,MOD(IF(IF(DAY(O4)=1, O4,DATE(YEAR(O4),MONTH(O4)+1,1))&lt;IF(K5= DATE(YEAR(K5),MONTH(K5)+1,DAY(0)), K5, DATE(YEAR(K5), MONTH(K5),1)),DATEDIF(IF(DAY(O4)=1, O4,DATE(YEAR(O4),MONTH(O4)+1,1)),IF(K5= DATE(YEAR(K5),MONTH(K5)+1,DAY(0)), K5+1, DATE(YEAR(K5), MONTH(K5),1)),"M"),0) + FLOOR((DATEDIF(O4,IF(DAY(O4)=1,O4,DATE(YEAR(O4),MONTH(O4)+1,1)),"D") + DATEDIF(IF(K5=DATE(YEAR(K5),MONTH(K5)+1,DAY(0)),K5,DATE(YEAR(K5), MONTH(K5),0)),K5,"D"))/30,1),12))))</f>
        <v>0</v>
      </c>
      <c r="AN4" s="193">
        <f>IF(O4="",0,+IF(OR(ISBLANK(O4),ISBLANK(K5),ISBLANK(K5),O4&gt;K5),"",IF(AND(YEAR(O4)=YEAR(K5), MONTH(O4)=MONTH(K5),NOT(AND(DAY(O4)=1,K5=DATE(YEAR(K5),MONTH(K5+1),DAY(0))))),DATEDIF(O4,K5,"D")+1, MOD(DATEDIF(O4,IF(DAY(O4)=1,O4,DATE(YEAR(O4),MONTH(O4)+1,1)),"D") + DATEDIF(IF(K5=DATE(YEAR(K5),MONTH(K5)+1,DAY(0)),K5,DATE(YEAR(K5), MONTH(K5),0)),K5,"D"),30))))</f>
        <v>0</v>
      </c>
      <c r="AO4" s="88"/>
    </row>
    <row r="5" spans="1:42">
      <c r="A5" s="192">
        <v>2</v>
      </c>
      <c r="B5" s="474"/>
      <c r="C5" s="474"/>
      <c r="D5" s="474"/>
      <c r="E5" s="474"/>
      <c r="F5" s="474"/>
      <c r="G5" s="474"/>
      <c r="H5" s="474"/>
      <c r="I5" s="474"/>
      <c r="J5" s="474"/>
      <c r="K5" s="475"/>
      <c r="L5" s="475"/>
      <c r="M5" s="475"/>
      <c r="N5" s="475"/>
      <c r="O5" s="477"/>
      <c r="P5" s="477"/>
      <c r="Q5" s="480"/>
      <c r="R5" s="481"/>
      <c r="S5" s="481"/>
      <c r="T5" s="481"/>
      <c r="U5" s="481"/>
      <c r="V5" s="481"/>
      <c r="W5" s="481"/>
      <c r="X5" s="482"/>
      <c r="Z5" s="87"/>
      <c r="AA5" s="87"/>
      <c r="AB5" s="193">
        <f t="shared" ref="AB5:AB12" si="0">IF(K5="",0,+IF(OR(ISBLANK(K5),ISBLANK(O5),K5&gt;O5),"",IF(AND(YEAR(K5)=YEAR(O5),MONTH(K5)=MONTH(O5)),0,FLOOR((IF(IF(DAY(K5)=1, K5,DATE(YEAR(K5),MONTH(K5)+1,1))&lt;IF(O5= DATE(YEAR(O5),MONTH(O5)+1,DAY(0)), O5, DATE(YEAR(O5), MONTH(O5),1)),DATEDIF(IF(DAY(K5)=1, K5,DATE(YEAR(K5),MONTH(K5)+1,1)),IF(O5= DATE(YEAR(O5),MONTH(O5)+1,DAY(0)), O5+1, DATE(YEAR(O5), MONTH(O5),1)),"M"),0) + FLOOR((DATEDIF(K5,IF(DAY(K5)=1,K5,DATE(YEAR(K5),MONTH(K5)+1,1)),"D") + DATEDIF(IF(O5=DATE(YEAR(O5),MONTH(O5)+1,DAY(0)),O5,DATE(YEAR(O5), MONTH(O5),0)),O5,"D"))/30,1))/12,1))))</f>
        <v>0</v>
      </c>
      <c r="AC5" s="194">
        <f t="shared" ref="AC5:AC12" si="1">IF(K5="",0,+IF(OR(ISBLANK(K5),ISBLANK(O5),ISBLANK(O5),K5&gt;O5),"",IF(AND(YEAR(K5)=YEAR(O5), MONTH(K5)=MONTH(O5),NOT(AND(DAY(K5)=1,O5=DATE(YEAR(O5),MONTH(O5+1),DAY(0))))),0,MOD(IF(IF(DAY(K5)=1, K5,DATE(YEAR(K5),MONTH(K5)+1,1))&lt;IF(O5= DATE(YEAR(O5),MONTH(O5)+1,DAY(0)), O5, DATE(YEAR(O5), MONTH(O5),1)),DATEDIF(IF(DAY(K5)=1, K5,DATE(YEAR(K5),MONTH(K5)+1,1)),IF(O5= DATE(YEAR(O5),MONTH(O5)+1,DAY(0)), O5+1, DATE(YEAR(O5), MONTH(O5),1)),"M"),0) + FLOOR((DATEDIF(K5,IF(DAY(K5)=1,K5,DATE(YEAR(K5),MONTH(K5)+1,1)),"D") + DATEDIF(IF(O5=DATE(YEAR(O5),MONTH(O5)+1,DAY(0)),O5,DATE(YEAR(O5), MONTH(O5),0)),O5,"D"))/30,1),12))))</f>
        <v>0</v>
      </c>
      <c r="AD5" s="193">
        <f t="shared" ref="AD5:AD12" si="2">IF(K5="",0,+IF(OR(ISBLANK(K5),ISBLANK(O5),ISBLANK(O5),K5&gt;O5),"",IF(AND(YEAR(K5)=YEAR(O5), MONTH(K5)=MONTH(O5),NOT(AND(DAY(K5)=1,O5=DATE(YEAR(O5),MONTH(O5+1),DAY(0))))),DATEDIF(K5,O5,"D")+1, MOD(DATEDIF(K5,IF(DAY(K5)=1,K5,DATE(YEAR(K5),MONTH(K5)+1,1)),"D") + DATEDIF(IF(O5=DATE(YEAR(O5),MONTH(O5)+1,DAY(0)),O5,DATE(YEAR(O5), MONTH(O5),0)),O5,"D"),30))))</f>
        <v>0</v>
      </c>
      <c r="AE5" s="88"/>
      <c r="AF5" s="88"/>
      <c r="AG5" s="88"/>
      <c r="AH5" s="88"/>
      <c r="AI5" s="88"/>
      <c r="AJ5" s="88"/>
      <c r="AK5" s="88"/>
      <c r="AL5" s="193">
        <f t="shared" ref="AL5:AL11" si="3">IF(O5="",0,+IF(OR(ISBLANK(O5),ISBLANK(K6),O5&gt;K6),"",IF(AND(YEAR(O5)=YEAR(K6),MONTH(O5)=MONTH(K6)),0,FLOOR((IF(IF(DAY(O5)=1, O5,DATE(YEAR(O5),MONTH(O5)+1,1))&lt;IF(K6= DATE(YEAR(K6),MONTH(K6)+1,DAY(0)), K6, DATE(YEAR(K6), MONTH(K6),1)),DATEDIF(IF(DAY(O5)=1, O5,DATE(YEAR(O5),MONTH(O5)+1,1)),IF(K6= DATE(YEAR(K6),MONTH(K6)+1,DAY(0)), K6+1, DATE(YEAR(K6), MONTH(K6),1)),"M"),0) + FLOOR((DATEDIF(O5,IF(DAY(O5)=1,O5,DATE(YEAR(O5),MONTH(O5)+1,1)),"D") + DATEDIF(IF(K6=DATE(YEAR(K6),MONTH(K6)+1,DAY(0)),K6,DATE(YEAR(K6), MONTH(K6),0)),K6,"D"))/30,1))/12,1))))</f>
        <v>0</v>
      </c>
      <c r="AM5" s="194">
        <f t="shared" ref="AM5:AM62" si="4">IF(O5="",0,+IF(OR(ISBLANK(O5),ISBLANK(K6),ISBLANK(K6),O5&gt;K6),"",IF(AND(YEAR(O5)=YEAR(K6), MONTH(O5)=MONTH(K6),NOT(AND(DAY(O5)=1,K6=DATE(YEAR(K6),MONTH(K6+1),DAY(0))))),0,MOD(IF(IF(DAY(O5)=1, O5,DATE(YEAR(O5),MONTH(O5)+1,1))&lt;IF(K6= DATE(YEAR(K6),MONTH(K6)+1,DAY(0)), K6, DATE(YEAR(K6), MONTH(K6),1)),DATEDIF(IF(DAY(O5)=1, O5,DATE(YEAR(O5),MONTH(O5)+1,1)),IF(K6= DATE(YEAR(K6),MONTH(K6)+1,DAY(0)), K6+1, DATE(YEAR(K6), MONTH(K6),1)),"M"),0) + FLOOR((DATEDIF(O5,IF(DAY(O5)=1,O5,DATE(YEAR(O5),MONTH(O5)+1,1)),"D") + DATEDIF(IF(K6=DATE(YEAR(K6),MONTH(K6)+1,DAY(0)),K6,DATE(YEAR(K6), MONTH(K6),0)),K6,"D"))/30,1),12))))</f>
        <v>0</v>
      </c>
      <c r="AN5" s="193">
        <f t="shared" ref="AN5:AN62" si="5">IF(O5="",0,+IF(OR(ISBLANK(O5),ISBLANK(K6),ISBLANK(K6),O5&gt;K6),"",IF(AND(YEAR(O5)=YEAR(K6), MONTH(O5)=MONTH(K6),NOT(AND(DAY(O5)=1,K6=DATE(YEAR(K6),MONTH(K6+1),DAY(0))))),DATEDIF(O5,K6,"D")+1, MOD(DATEDIF(O5,IF(DAY(O5)=1,O5,DATE(YEAR(O5),MONTH(O5)+1,1)),"D") + DATEDIF(IF(K6=DATE(YEAR(K6),MONTH(K6)+1,DAY(0)),K6,DATE(YEAR(K6), MONTH(K6),0)),K6,"D"),30))))</f>
        <v>0</v>
      </c>
      <c r="AO5" s="88"/>
    </row>
    <row r="6" spans="1:42">
      <c r="A6" s="192">
        <v>3</v>
      </c>
      <c r="B6" s="474"/>
      <c r="C6" s="474"/>
      <c r="D6" s="474"/>
      <c r="E6" s="474"/>
      <c r="F6" s="474"/>
      <c r="G6" s="474"/>
      <c r="H6" s="474"/>
      <c r="I6" s="474"/>
      <c r="J6" s="474"/>
      <c r="K6" s="475"/>
      <c r="L6" s="475"/>
      <c r="M6" s="475"/>
      <c r="N6" s="475"/>
      <c r="O6" s="477"/>
      <c r="P6" s="477"/>
      <c r="Q6" s="480"/>
      <c r="R6" s="481"/>
      <c r="S6" s="481"/>
      <c r="T6" s="481"/>
      <c r="U6" s="481"/>
      <c r="V6" s="481"/>
      <c r="W6" s="481"/>
      <c r="X6" s="482"/>
      <c r="Z6" s="87"/>
      <c r="AA6" s="87"/>
      <c r="AB6" s="193">
        <f t="shared" si="0"/>
        <v>0</v>
      </c>
      <c r="AC6" s="194">
        <f t="shared" si="1"/>
        <v>0</v>
      </c>
      <c r="AD6" s="193">
        <f t="shared" si="2"/>
        <v>0</v>
      </c>
      <c r="AE6" s="88"/>
      <c r="AF6" s="88"/>
      <c r="AG6" s="88"/>
      <c r="AH6" s="88"/>
      <c r="AI6" s="88"/>
      <c r="AJ6" s="88"/>
      <c r="AK6" s="88"/>
      <c r="AL6" s="193">
        <f t="shared" si="3"/>
        <v>0</v>
      </c>
      <c r="AM6" s="194">
        <f t="shared" si="4"/>
        <v>0</v>
      </c>
      <c r="AN6" s="193">
        <f t="shared" si="5"/>
        <v>0</v>
      </c>
      <c r="AO6" s="88"/>
    </row>
    <row r="7" spans="1:42">
      <c r="A7" s="192">
        <v>4</v>
      </c>
      <c r="B7" s="474"/>
      <c r="C7" s="474"/>
      <c r="D7" s="474"/>
      <c r="E7" s="474"/>
      <c r="F7" s="474"/>
      <c r="G7" s="474"/>
      <c r="H7" s="474"/>
      <c r="I7" s="474"/>
      <c r="J7" s="474"/>
      <c r="K7" s="475"/>
      <c r="L7" s="476"/>
      <c r="M7" s="476"/>
      <c r="N7" s="476"/>
      <c r="O7" s="477"/>
      <c r="P7" s="478"/>
      <c r="Q7" s="480"/>
      <c r="R7" s="481"/>
      <c r="S7" s="481"/>
      <c r="T7" s="481"/>
      <c r="U7" s="481"/>
      <c r="V7" s="481"/>
      <c r="W7" s="481"/>
      <c r="X7" s="482"/>
      <c r="Z7" s="87"/>
      <c r="AA7" s="87"/>
      <c r="AB7" s="193">
        <f t="shared" si="0"/>
        <v>0</v>
      </c>
      <c r="AC7" s="194">
        <f t="shared" si="1"/>
        <v>0</v>
      </c>
      <c r="AD7" s="193">
        <f t="shared" si="2"/>
        <v>0</v>
      </c>
      <c r="AE7" s="88"/>
      <c r="AF7" s="88"/>
      <c r="AG7" s="88"/>
      <c r="AH7" s="88"/>
      <c r="AI7" s="88"/>
      <c r="AJ7" s="88"/>
      <c r="AK7" s="88"/>
      <c r="AL7" s="193">
        <f t="shared" si="3"/>
        <v>0</v>
      </c>
      <c r="AM7" s="194">
        <f t="shared" si="4"/>
        <v>0</v>
      </c>
      <c r="AN7" s="193">
        <f t="shared" si="5"/>
        <v>0</v>
      </c>
      <c r="AO7" s="88"/>
    </row>
    <row r="8" spans="1:42">
      <c r="A8" s="192">
        <v>5</v>
      </c>
      <c r="B8" s="474"/>
      <c r="C8" s="474"/>
      <c r="D8" s="474"/>
      <c r="E8" s="474"/>
      <c r="F8" s="474"/>
      <c r="G8" s="474"/>
      <c r="H8" s="474"/>
      <c r="I8" s="474"/>
      <c r="J8" s="474"/>
      <c r="K8" s="475"/>
      <c r="L8" s="476"/>
      <c r="M8" s="476"/>
      <c r="N8" s="476"/>
      <c r="O8" s="477"/>
      <c r="P8" s="478"/>
      <c r="Q8" s="480"/>
      <c r="R8" s="481"/>
      <c r="S8" s="481"/>
      <c r="T8" s="481"/>
      <c r="U8" s="481"/>
      <c r="V8" s="481"/>
      <c r="W8" s="481"/>
      <c r="X8" s="482"/>
      <c r="Z8" s="87"/>
      <c r="AA8" s="87"/>
      <c r="AB8" s="193">
        <f t="shared" si="0"/>
        <v>0</v>
      </c>
      <c r="AC8" s="194">
        <f t="shared" si="1"/>
        <v>0</v>
      </c>
      <c r="AD8" s="193">
        <f t="shared" si="2"/>
        <v>0</v>
      </c>
      <c r="AE8" s="88"/>
      <c r="AF8" s="88"/>
      <c r="AG8" s="88"/>
      <c r="AH8" s="88"/>
      <c r="AI8" s="88"/>
      <c r="AJ8" s="88"/>
      <c r="AK8" s="88"/>
      <c r="AL8" s="193">
        <f t="shared" si="3"/>
        <v>0</v>
      </c>
      <c r="AM8" s="194">
        <f t="shared" si="4"/>
        <v>0</v>
      </c>
      <c r="AN8" s="193">
        <f t="shared" si="5"/>
        <v>0</v>
      </c>
      <c r="AO8" s="88"/>
    </row>
    <row r="9" spans="1:42">
      <c r="A9" s="192">
        <v>6</v>
      </c>
      <c r="B9" s="474"/>
      <c r="C9" s="474"/>
      <c r="D9" s="474"/>
      <c r="E9" s="474"/>
      <c r="F9" s="474"/>
      <c r="G9" s="474"/>
      <c r="H9" s="474"/>
      <c r="I9" s="474"/>
      <c r="J9" s="474"/>
      <c r="K9" s="475"/>
      <c r="L9" s="476"/>
      <c r="M9" s="476"/>
      <c r="N9" s="476"/>
      <c r="O9" s="477"/>
      <c r="P9" s="478"/>
      <c r="Q9" s="480"/>
      <c r="R9" s="481"/>
      <c r="S9" s="481"/>
      <c r="T9" s="481"/>
      <c r="U9" s="481"/>
      <c r="V9" s="481"/>
      <c r="W9" s="481"/>
      <c r="X9" s="482"/>
      <c r="Z9" s="87"/>
      <c r="AA9" s="87"/>
      <c r="AB9" s="193">
        <f t="shared" si="0"/>
        <v>0</v>
      </c>
      <c r="AC9" s="194">
        <f t="shared" si="1"/>
        <v>0</v>
      </c>
      <c r="AD9" s="193">
        <f t="shared" si="2"/>
        <v>0</v>
      </c>
      <c r="AE9" s="88"/>
      <c r="AF9" s="88"/>
      <c r="AG9" s="88"/>
      <c r="AH9" s="88"/>
      <c r="AI9" s="88"/>
      <c r="AJ9" s="88"/>
      <c r="AK9" s="88"/>
      <c r="AL9" s="193">
        <f t="shared" si="3"/>
        <v>0</v>
      </c>
      <c r="AM9" s="194">
        <f t="shared" si="4"/>
        <v>0</v>
      </c>
      <c r="AN9" s="193">
        <f t="shared" si="5"/>
        <v>0</v>
      </c>
      <c r="AO9" s="88"/>
    </row>
    <row r="10" spans="1:42">
      <c r="A10" s="192">
        <v>7</v>
      </c>
      <c r="B10" s="474"/>
      <c r="C10" s="474"/>
      <c r="D10" s="474"/>
      <c r="E10" s="474"/>
      <c r="F10" s="474"/>
      <c r="G10" s="474"/>
      <c r="H10" s="474"/>
      <c r="I10" s="474"/>
      <c r="J10" s="474"/>
      <c r="K10" s="475"/>
      <c r="L10" s="476"/>
      <c r="M10" s="476"/>
      <c r="N10" s="476"/>
      <c r="O10" s="477"/>
      <c r="P10" s="478"/>
      <c r="Q10" s="480"/>
      <c r="R10" s="481"/>
      <c r="S10" s="481"/>
      <c r="T10" s="481"/>
      <c r="U10" s="481"/>
      <c r="V10" s="481"/>
      <c r="W10" s="481"/>
      <c r="X10" s="482"/>
      <c r="Z10" s="87"/>
      <c r="AA10" s="87"/>
      <c r="AB10" s="193">
        <f t="shared" si="0"/>
        <v>0</v>
      </c>
      <c r="AC10" s="194">
        <f t="shared" si="1"/>
        <v>0</v>
      </c>
      <c r="AD10" s="193">
        <f t="shared" si="2"/>
        <v>0</v>
      </c>
      <c r="AE10" s="88"/>
      <c r="AF10" s="88"/>
      <c r="AG10" s="88"/>
      <c r="AH10" s="88"/>
      <c r="AI10" s="88"/>
      <c r="AJ10" s="88"/>
      <c r="AK10" s="88"/>
      <c r="AL10" s="193">
        <f t="shared" si="3"/>
        <v>0</v>
      </c>
      <c r="AM10" s="194">
        <f t="shared" si="4"/>
        <v>0</v>
      </c>
      <c r="AN10" s="193">
        <f t="shared" si="5"/>
        <v>0</v>
      </c>
      <c r="AO10" s="88"/>
    </row>
    <row r="11" spans="1:42">
      <c r="A11" s="192">
        <v>8</v>
      </c>
      <c r="B11" s="474"/>
      <c r="C11" s="474"/>
      <c r="D11" s="474"/>
      <c r="E11" s="474"/>
      <c r="F11" s="474"/>
      <c r="G11" s="474"/>
      <c r="H11" s="474"/>
      <c r="I11" s="474"/>
      <c r="J11" s="474"/>
      <c r="K11" s="475"/>
      <c r="L11" s="476"/>
      <c r="M11" s="476"/>
      <c r="N11" s="476"/>
      <c r="O11" s="477"/>
      <c r="P11" s="478"/>
      <c r="Q11" s="480"/>
      <c r="R11" s="481"/>
      <c r="S11" s="481"/>
      <c r="T11" s="481"/>
      <c r="U11" s="481"/>
      <c r="V11" s="481"/>
      <c r="W11" s="481"/>
      <c r="X11" s="482"/>
      <c r="Z11" s="87"/>
      <c r="AA11" s="87"/>
      <c r="AB11" s="193">
        <f t="shared" si="0"/>
        <v>0</v>
      </c>
      <c r="AC11" s="194">
        <f t="shared" si="1"/>
        <v>0</v>
      </c>
      <c r="AD11" s="193">
        <f t="shared" si="2"/>
        <v>0</v>
      </c>
      <c r="AE11" s="88"/>
      <c r="AF11" s="88"/>
      <c r="AG11" s="88"/>
      <c r="AH11" s="88"/>
      <c r="AI11" s="88"/>
      <c r="AJ11" s="88"/>
      <c r="AK11" s="88"/>
      <c r="AL11" s="193">
        <f t="shared" si="3"/>
        <v>0</v>
      </c>
      <c r="AM11" s="194">
        <f t="shared" si="4"/>
        <v>0</v>
      </c>
      <c r="AN11" s="193">
        <f t="shared" si="5"/>
        <v>0</v>
      </c>
      <c r="AO11" s="88"/>
    </row>
    <row r="12" spans="1:42">
      <c r="A12" s="192">
        <v>9</v>
      </c>
      <c r="B12" s="474"/>
      <c r="C12" s="474"/>
      <c r="D12" s="474"/>
      <c r="E12" s="474"/>
      <c r="F12" s="474"/>
      <c r="G12" s="474"/>
      <c r="H12" s="474"/>
      <c r="I12" s="474"/>
      <c r="J12" s="474"/>
      <c r="K12" s="475"/>
      <c r="L12" s="476"/>
      <c r="M12" s="476"/>
      <c r="N12" s="476"/>
      <c r="O12" s="477"/>
      <c r="P12" s="478"/>
      <c r="Q12" s="480"/>
      <c r="R12" s="481"/>
      <c r="S12" s="481"/>
      <c r="T12" s="481"/>
      <c r="U12" s="481"/>
      <c r="V12" s="481"/>
      <c r="W12" s="481"/>
      <c r="X12" s="482"/>
      <c r="Z12" s="87"/>
      <c r="AA12" s="87"/>
      <c r="AB12" s="193">
        <f t="shared" si="0"/>
        <v>0</v>
      </c>
      <c r="AC12" s="194">
        <f t="shared" si="1"/>
        <v>0</v>
      </c>
      <c r="AD12" s="193">
        <f t="shared" si="2"/>
        <v>0</v>
      </c>
      <c r="AE12" s="88"/>
      <c r="AF12" s="88"/>
      <c r="AG12" s="88"/>
      <c r="AH12" s="88"/>
      <c r="AI12" s="88"/>
      <c r="AJ12" s="88"/>
      <c r="AK12" s="88"/>
      <c r="AL12" s="193">
        <f>IF(O12="",0,+IF(OR(ISBLANK(O12),ISBLANK(K13),O12&gt;K13),"",IF(AND(YEAR(O12)=YEAR(K13),MONTH(O12)=MONTH(K13)),0,FLOOR((IF(IF(DAY(O12)=1, O12,DATE(YEAR(O12),MONTH(O12)+1,1))&lt;IF(K13= DATE(YEAR(K13),MONTH(K13)+1,DAY(0)), K13, DATE(YEAR(K13), MONTH(K13),1)),DATEDIF(IF(DAY(O12)=1, O12,DATE(YEAR(O12),MONTH(O12)+1,1)),IF(K13= DATE(YEAR(K13),MONTH(K13)+1,DAY(0)), K13+1, DATE(YEAR(K13), MONTH(K13),1)),"M"),0) + FLOOR((DATEDIF(O12,IF(DAY(O12)=1,O12,DATE(YEAR(O12),MONTH(O12)+1,1)),"D") + DATEDIF(IF(K13=DATE(YEAR(K13),MONTH(K13)+1,DAY(0)),K13,DATE(YEAR(K13), MONTH(K13),0)),K13,"D"))/30,1))/12,1))))</f>
        <v>0</v>
      </c>
      <c r="AM12" s="194">
        <f t="shared" si="4"/>
        <v>0</v>
      </c>
      <c r="AN12" s="193">
        <f t="shared" si="5"/>
        <v>0</v>
      </c>
      <c r="AO12" s="88"/>
    </row>
    <row r="13" spans="1:42" ht="15.75" thickBot="1">
      <c r="A13" s="192">
        <v>10</v>
      </c>
      <c r="B13" s="474"/>
      <c r="C13" s="474"/>
      <c r="D13" s="474"/>
      <c r="E13" s="474"/>
      <c r="F13" s="474"/>
      <c r="G13" s="474"/>
      <c r="H13" s="474"/>
      <c r="I13" s="474"/>
      <c r="J13" s="474"/>
      <c r="K13" s="475"/>
      <c r="L13" s="476"/>
      <c r="M13" s="476"/>
      <c r="N13" s="476"/>
      <c r="O13" s="477"/>
      <c r="P13" s="478"/>
      <c r="Q13" s="480"/>
      <c r="R13" s="481"/>
      <c r="S13" s="481"/>
      <c r="T13" s="481"/>
      <c r="U13" s="481"/>
      <c r="V13" s="481"/>
      <c r="W13" s="481"/>
      <c r="X13" s="482"/>
      <c r="Y13" s="39"/>
      <c r="Z13" s="198" t="e">
        <f>+YEAR(#REF!)</f>
        <v>#REF!</v>
      </c>
      <c r="AA13" s="87"/>
      <c r="AB13" s="199">
        <f>SUM(AB4:AB12) + FLOOR((SUM(AC4:AC12) + FLOOR(SUM(AD4:AD12)/30,1))/12,1)</f>
        <v>0</v>
      </c>
      <c r="AC13" s="200">
        <f>MOD((SUM(AC4:AC12) + FLOOR(SUM(AD4:AD12)/30,1)),12)</f>
        <v>0</v>
      </c>
      <c r="AD13" s="200">
        <f>MOD((SUM(AD1:AD12) + FLOOR(SUM(AE1:AE12)/30,1)),12)</f>
        <v>0</v>
      </c>
      <c r="AE13" s="405"/>
      <c r="AF13" s="405"/>
      <c r="AG13" s="406"/>
      <c r="AH13" s="88"/>
      <c r="AI13" s="88"/>
      <c r="AJ13" s="88"/>
      <c r="AK13" s="88"/>
      <c r="AL13" s="193">
        <f t="shared" ref="AL13:AL34" si="6">IF(O13="",0,+IF(OR(ISBLANK(O13),ISBLANK(K14),O13&gt;K14),"",IF(AND(YEAR(O13)=YEAR(K14),MONTH(O13)=MONTH(K14)),0,FLOOR((IF(IF(DAY(O13)=1, O13,DATE(YEAR(O13),MONTH(O13)+1,1))&lt;IF(K14= DATE(YEAR(K14),MONTH(K14)+1,DAY(0)), K14, DATE(YEAR(K14), MONTH(K14),1)),DATEDIF(IF(DAY(O13)=1, O13,DATE(YEAR(O13),MONTH(O13)+1,1)),IF(K14= DATE(YEAR(K14),MONTH(K14)+1,DAY(0)), K14+1, DATE(YEAR(K14), MONTH(K14),1)),"M"),0) + FLOOR((DATEDIF(O13,IF(DAY(O13)=1,O13,DATE(YEAR(O13),MONTH(O13)+1,1)),"D") + DATEDIF(IF(K14=DATE(YEAR(K14),MONTH(K14)+1,DAY(0)),K14,DATE(YEAR(K14), MONTH(K14),0)),K14,"D"))/30,1))/12,1))))</f>
        <v>0</v>
      </c>
      <c r="AM13" s="194">
        <f t="shared" si="4"/>
        <v>0</v>
      </c>
      <c r="AN13" s="193">
        <f t="shared" si="5"/>
        <v>0</v>
      </c>
      <c r="AO13" s="88"/>
    </row>
    <row r="14" spans="1:42" ht="16.5" thickTop="1">
      <c r="A14" s="192">
        <v>11</v>
      </c>
      <c r="B14" s="474"/>
      <c r="C14" s="474"/>
      <c r="D14" s="474"/>
      <c r="E14" s="474"/>
      <c r="F14" s="474"/>
      <c r="G14" s="474"/>
      <c r="H14" s="474"/>
      <c r="I14" s="474"/>
      <c r="J14" s="474"/>
      <c r="K14" s="475"/>
      <c r="L14" s="476"/>
      <c r="M14" s="476"/>
      <c r="N14" s="476"/>
      <c r="O14" s="477"/>
      <c r="P14" s="478"/>
      <c r="Q14" s="525"/>
      <c r="R14" s="526"/>
      <c r="S14" s="526"/>
      <c r="T14" s="526"/>
      <c r="U14" s="526"/>
      <c r="V14" s="526"/>
      <c r="W14" s="526"/>
      <c r="X14" s="527"/>
      <c r="Y14" s="39"/>
      <c r="Z14" s="198"/>
      <c r="AA14" s="87"/>
      <c r="AB14" s="201"/>
      <c r="AC14" s="202"/>
      <c r="AD14" s="202"/>
      <c r="AE14" s="221"/>
      <c r="AF14" s="221"/>
      <c r="AG14" s="222"/>
      <c r="AH14" s="88"/>
      <c r="AI14" s="88"/>
      <c r="AJ14" s="88"/>
      <c r="AK14" s="88"/>
      <c r="AL14" s="193">
        <f t="shared" si="6"/>
        <v>0</v>
      </c>
      <c r="AM14" s="194">
        <f t="shared" si="4"/>
        <v>0</v>
      </c>
      <c r="AN14" s="193">
        <f t="shared" si="5"/>
        <v>0</v>
      </c>
      <c r="AO14" s="88"/>
    </row>
    <row r="15" spans="1:42">
      <c r="A15" s="192">
        <v>12</v>
      </c>
      <c r="B15" s="474"/>
      <c r="C15" s="474"/>
      <c r="D15" s="474"/>
      <c r="E15" s="474"/>
      <c r="F15" s="474"/>
      <c r="G15" s="474"/>
      <c r="H15" s="474"/>
      <c r="I15" s="474"/>
      <c r="J15" s="474"/>
      <c r="K15" s="475"/>
      <c r="L15" s="476"/>
      <c r="M15" s="476"/>
      <c r="N15" s="476"/>
      <c r="O15" s="477"/>
      <c r="P15" s="478"/>
      <c r="Q15" s="480"/>
      <c r="R15" s="481"/>
      <c r="S15" s="481"/>
      <c r="T15" s="481"/>
      <c r="U15" s="481"/>
      <c r="V15" s="481"/>
      <c r="W15" s="481"/>
      <c r="X15" s="482"/>
      <c r="Y15" s="39"/>
      <c r="Z15" s="198"/>
      <c r="AA15" s="87"/>
      <c r="AB15" s="201"/>
      <c r="AC15" s="202"/>
      <c r="AD15" s="202"/>
      <c r="AE15" s="221"/>
      <c r="AF15" s="221"/>
      <c r="AG15" s="222"/>
      <c r="AH15" s="88"/>
      <c r="AI15" s="88"/>
      <c r="AJ15" s="88"/>
      <c r="AK15" s="88"/>
      <c r="AL15" s="193">
        <f t="shared" si="6"/>
        <v>0</v>
      </c>
      <c r="AM15" s="194">
        <f t="shared" si="4"/>
        <v>0</v>
      </c>
      <c r="AN15" s="193">
        <f t="shared" si="5"/>
        <v>0</v>
      </c>
      <c r="AO15" s="88"/>
    </row>
    <row r="16" spans="1:42">
      <c r="A16" s="192">
        <v>13</v>
      </c>
      <c r="B16" s="474"/>
      <c r="C16" s="474"/>
      <c r="D16" s="474"/>
      <c r="E16" s="474"/>
      <c r="F16" s="474"/>
      <c r="G16" s="474"/>
      <c r="H16" s="474"/>
      <c r="I16" s="474"/>
      <c r="J16" s="474"/>
      <c r="K16" s="475"/>
      <c r="L16" s="476"/>
      <c r="M16" s="476"/>
      <c r="N16" s="476"/>
      <c r="O16" s="477"/>
      <c r="P16" s="478"/>
      <c r="Q16" s="480"/>
      <c r="R16" s="481"/>
      <c r="S16" s="481"/>
      <c r="T16" s="481"/>
      <c r="U16" s="481"/>
      <c r="V16" s="481"/>
      <c r="W16" s="481"/>
      <c r="X16" s="482"/>
      <c r="Y16" s="39"/>
      <c r="Z16" s="198"/>
      <c r="AA16" s="87"/>
      <c r="AB16" s="201"/>
      <c r="AC16" s="202"/>
      <c r="AD16" s="202"/>
      <c r="AE16" s="221"/>
      <c r="AF16" s="221"/>
      <c r="AG16" s="222"/>
      <c r="AH16" s="88"/>
      <c r="AI16" s="88"/>
      <c r="AJ16" s="88"/>
      <c r="AK16" s="88"/>
      <c r="AL16" s="193">
        <f t="shared" si="6"/>
        <v>0</v>
      </c>
      <c r="AM16" s="194">
        <f t="shared" si="4"/>
        <v>0</v>
      </c>
      <c r="AN16" s="193">
        <f t="shared" si="5"/>
        <v>0</v>
      </c>
      <c r="AO16" s="88"/>
    </row>
    <row r="17" spans="1:43">
      <c r="A17" s="192">
        <v>14</v>
      </c>
      <c r="B17" s="474"/>
      <c r="C17" s="474"/>
      <c r="D17" s="474"/>
      <c r="E17" s="474"/>
      <c r="F17" s="474"/>
      <c r="G17" s="474"/>
      <c r="H17" s="474"/>
      <c r="I17" s="474"/>
      <c r="J17" s="474"/>
      <c r="K17" s="475"/>
      <c r="L17" s="476"/>
      <c r="M17" s="476"/>
      <c r="N17" s="476"/>
      <c r="O17" s="477"/>
      <c r="P17" s="478"/>
      <c r="Q17" s="480"/>
      <c r="R17" s="481"/>
      <c r="S17" s="481"/>
      <c r="T17" s="481"/>
      <c r="U17" s="481"/>
      <c r="V17" s="481"/>
      <c r="W17" s="481"/>
      <c r="X17" s="482"/>
      <c r="Y17" s="39"/>
      <c r="Z17" s="198"/>
      <c r="AA17" s="87"/>
      <c r="AB17" s="201"/>
      <c r="AC17" s="202"/>
      <c r="AD17" s="202"/>
      <c r="AE17" s="221"/>
      <c r="AF17" s="221"/>
      <c r="AG17" s="222"/>
      <c r="AH17" s="88"/>
      <c r="AI17" s="88"/>
      <c r="AJ17" s="88"/>
      <c r="AK17" s="88"/>
      <c r="AL17" s="193">
        <f t="shared" si="6"/>
        <v>0</v>
      </c>
      <c r="AM17" s="194">
        <f t="shared" si="4"/>
        <v>0</v>
      </c>
      <c r="AN17" s="193">
        <f t="shared" si="5"/>
        <v>0</v>
      </c>
      <c r="AO17" s="88"/>
    </row>
    <row r="18" spans="1:43">
      <c r="A18" s="192">
        <v>15</v>
      </c>
      <c r="B18" s="474"/>
      <c r="C18" s="474"/>
      <c r="D18" s="474"/>
      <c r="E18" s="474"/>
      <c r="F18" s="474"/>
      <c r="G18" s="474"/>
      <c r="H18" s="474"/>
      <c r="I18" s="474"/>
      <c r="J18" s="474"/>
      <c r="K18" s="475"/>
      <c r="L18" s="476"/>
      <c r="M18" s="476"/>
      <c r="N18" s="476"/>
      <c r="O18" s="477"/>
      <c r="P18" s="478"/>
      <c r="Q18" s="480"/>
      <c r="R18" s="481"/>
      <c r="S18" s="481"/>
      <c r="T18" s="481"/>
      <c r="U18" s="481"/>
      <c r="V18" s="481"/>
      <c r="W18" s="481"/>
      <c r="X18" s="482"/>
      <c r="Y18" s="39"/>
      <c r="Z18" s="198"/>
      <c r="AA18" s="87"/>
      <c r="AB18" s="201"/>
      <c r="AC18" s="202"/>
      <c r="AD18" s="202"/>
      <c r="AE18" s="221"/>
      <c r="AF18" s="221"/>
      <c r="AG18" s="222"/>
      <c r="AH18" s="88"/>
      <c r="AI18" s="88"/>
      <c r="AJ18" s="88"/>
      <c r="AK18" s="88"/>
      <c r="AL18" s="193">
        <f t="shared" si="6"/>
        <v>0</v>
      </c>
      <c r="AM18" s="194">
        <f t="shared" si="4"/>
        <v>0</v>
      </c>
      <c r="AN18" s="193">
        <f t="shared" si="5"/>
        <v>0</v>
      </c>
      <c r="AO18" s="88"/>
      <c r="AQ18" s="30"/>
    </row>
    <row r="19" spans="1:43">
      <c r="A19" s="192">
        <v>16</v>
      </c>
      <c r="B19" s="474"/>
      <c r="C19" s="474"/>
      <c r="D19" s="474"/>
      <c r="E19" s="474"/>
      <c r="F19" s="474"/>
      <c r="G19" s="474"/>
      <c r="H19" s="474"/>
      <c r="I19" s="474"/>
      <c r="J19" s="474"/>
      <c r="K19" s="475"/>
      <c r="L19" s="476"/>
      <c r="M19" s="476"/>
      <c r="N19" s="476"/>
      <c r="O19" s="477"/>
      <c r="P19" s="478"/>
      <c r="Q19" s="480"/>
      <c r="R19" s="481"/>
      <c r="S19" s="481"/>
      <c r="T19" s="481"/>
      <c r="U19" s="481"/>
      <c r="V19" s="481"/>
      <c r="W19" s="481"/>
      <c r="X19" s="482"/>
      <c r="Y19" s="39"/>
      <c r="Z19" s="198"/>
      <c r="AA19" s="87"/>
      <c r="AB19" s="201"/>
      <c r="AC19" s="202"/>
      <c r="AD19" s="202"/>
      <c r="AE19" s="221"/>
      <c r="AF19" s="221"/>
      <c r="AG19" s="222"/>
      <c r="AH19" s="88"/>
      <c r="AI19" s="88"/>
      <c r="AJ19" s="88"/>
      <c r="AK19" s="88"/>
      <c r="AL19" s="193">
        <f t="shared" si="6"/>
        <v>0</v>
      </c>
      <c r="AM19" s="194">
        <f t="shared" si="4"/>
        <v>0</v>
      </c>
      <c r="AN19" s="193">
        <f t="shared" si="5"/>
        <v>0</v>
      </c>
      <c r="AO19" s="88"/>
    </row>
    <row r="20" spans="1:43">
      <c r="A20" s="192">
        <v>17</v>
      </c>
      <c r="B20" s="474"/>
      <c r="C20" s="474"/>
      <c r="D20" s="474"/>
      <c r="E20" s="474"/>
      <c r="F20" s="474"/>
      <c r="G20" s="474"/>
      <c r="H20" s="474"/>
      <c r="I20" s="474"/>
      <c r="J20" s="474"/>
      <c r="K20" s="475"/>
      <c r="L20" s="476"/>
      <c r="M20" s="476"/>
      <c r="N20" s="476"/>
      <c r="O20" s="477"/>
      <c r="P20" s="478"/>
      <c r="Q20" s="480"/>
      <c r="R20" s="481"/>
      <c r="S20" s="481"/>
      <c r="T20" s="481"/>
      <c r="U20" s="481"/>
      <c r="V20" s="481"/>
      <c r="W20" s="481"/>
      <c r="X20" s="482"/>
      <c r="Y20" s="39"/>
      <c r="Z20" s="198"/>
      <c r="AA20" s="87"/>
      <c r="AB20" s="201"/>
      <c r="AC20" s="202"/>
      <c r="AD20" s="202"/>
      <c r="AE20" s="221"/>
      <c r="AF20" s="221"/>
      <c r="AG20" s="222"/>
      <c r="AH20" s="88"/>
      <c r="AI20" s="88"/>
      <c r="AJ20" s="88"/>
      <c r="AK20" s="88"/>
      <c r="AL20" s="193">
        <f t="shared" si="6"/>
        <v>0</v>
      </c>
      <c r="AM20" s="194">
        <f t="shared" si="4"/>
        <v>0</v>
      </c>
      <c r="AN20" s="193">
        <f t="shared" si="5"/>
        <v>0</v>
      </c>
      <c r="AO20" s="88"/>
    </row>
    <row r="21" spans="1:43">
      <c r="A21" s="192">
        <v>18</v>
      </c>
      <c r="B21" s="474"/>
      <c r="C21" s="474"/>
      <c r="D21" s="474"/>
      <c r="E21" s="474"/>
      <c r="F21" s="474"/>
      <c r="G21" s="474"/>
      <c r="H21" s="474"/>
      <c r="I21" s="474"/>
      <c r="J21" s="474"/>
      <c r="K21" s="475"/>
      <c r="L21" s="476"/>
      <c r="M21" s="476"/>
      <c r="N21" s="476"/>
      <c r="O21" s="477"/>
      <c r="P21" s="478"/>
      <c r="Q21" s="480"/>
      <c r="R21" s="481"/>
      <c r="S21" s="481"/>
      <c r="T21" s="481"/>
      <c r="U21" s="481"/>
      <c r="V21" s="481"/>
      <c r="W21" s="481"/>
      <c r="X21" s="482"/>
      <c r="Y21" s="39"/>
      <c r="Z21" s="198"/>
      <c r="AA21" s="87"/>
      <c r="AB21" s="201"/>
      <c r="AC21" s="202"/>
      <c r="AD21" s="202"/>
      <c r="AE21" s="221"/>
      <c r="AF21" s="221"/>
      <c r="AG21" s="222"/>
      <c r="AH21" s="88"/>
      <c r="AI21" s="88"/>
      <c r="AJ21" s="88"/>
      <c r="AK21" s="88"/>
      <c r="AL21" s="193">
        <f t="shared" si="6"/>
        <v>0</v>
      </c>
      <c r="AM21" s="194">
        <f t="shared" si="4"/>
        <v>0</v>
      </c>
      <c r="AN21" s="193">
        <f t="shared" si="5"/>
        <v>0</v>
      </c>
      <c r="AO21" s="88"/>
    </row>
    <row r="22" spans="1:43">
      <c r="A22" s="192">
        <v>19</v>
      </c>
      <c r="B22" s="474"/>
      <c r="C22" s="474"/>
      <c r="D22" s="474"/>
      <c r="E22" s="474"/>
      <c r="F22" s="474"/>
      <c r="G22" s="474"/>
      <c r="H22" s="474"/>
      <c r="I22" s="474"/>
      <c r="J22" s="474"/>
      <c r="K22" s="475"/>
      <c r="L22" s="476"/>
      <c r="M22" s="476"/>
      <c r="N22" s="476"/>
      <c r="O22" s="477"/>
      <c r="P22" s="478"/>
      <c r="Q22" s="480"/>
      <c r="R22" s="481"/>
      <c r="S22" s="481"/>
      <c r="T22" s="481"/>
      <c r="U22" s="481"/>
      <c r="V22" s="481"/>
      <c r="W22" s="481"/>
      <c r="X22" s="482"/>
      <c r="Y22" s="39"/>
      <c r="Z22" s="198"/>
      <c r="AA22" s="87"/>
      <c r="AB22" s="201"/>
      <c r="AC22" s="202"/>
      <c r="AD22" s="202"/>
      <c r="AE22" s="221"/>
      <c r="AF22" s="221"/>
      <c r="AG22" s="222"/>
      <c r="AH22" s="88"/>
      <c r="AI22" s="88"/>
      <c r="AJ22" s="88"/>
      <c r="AK22" s="88"/>
      <c r="AL22" s="193">
        <f t="shared" si="6"/>
        <v>0</v>
      </c>
      <c r="AM22" s="194">
        <f t="shared" si="4"/>
        <v>0</v>
      </c>
      <c r="AN22" s="193">
        <f t="shared" si="5"/>
        <v>0</v>
      </c>
      <c r="AO22" s="88"/>
    </row>
    <row r="23" spans="1:43">
      <c r="A23" s="192">
        <v>20</v>
      </c>
      <c r="B23" s="474"/>
      <c r="C23" s="474"/>
      <c r="D23" s="474"/>
      <c r="E23" s="474"/>
      <c r="F23" s="474"/>
      <c r="G23" s="474"/>
      <c r="H23" s="474"/>
      <c r="I23" s="474"/>
      <c r="J23" s="474"/>
      <c r="K23" s="475"/>
      <c r="L23" s="476"/>
      <c r="M23" s="476"/>
      <c r="N23" s="476"/>
      <c r="O23" s="477"/>
      <c r="P23" s="478"/>
      <c r="Q23" s="480"/>
      <c r="R23" s="481"/>
      <c r="S23" s="481"/>
      <c r="T23" s="481"/>
      <c r="U23" s="481"/>
      <c r="V23" s="481"/>
      <c r="W23" s="481"/>
      <c r="X23" s="482"/>
      <c r="Y23" s="39"/>
      <c r="Z23" s="198"/>
      <c r="AA23" s="87"/>
      <c r="AB23" s="201"/>
      <c r="AC23" s="202"/>
      <c r="AD23" s="202"/>
      <c r="AE23" s="221"/>
      <c r="AF23" s="221"/>
      <c r="AG23" s="222"/>
      <c r="AH23" s="88"/>
      <c r="AI23" s="88"/>
      <c r="AJ23" s="88"/>
      <c r="AK23" s="88"/>
      <c r="AL23" s="193">
        <f t="shared" si="6"/>
        <v>0</v>
      </c>
      <c r="AM23" s="194">
        <f t="shared" si="4"/>
        <v>0</v>
      </c>
      <c r="AN23" s="193">
        <f t="shared" si="5"/>
        <v>0</v>
      </c>
      <c r="AO23" s="88"/>
    </row>
    <row r="24" spans="1:43">
      <c r="A24" s="192">
        <v>21</v>
      </c>
      <c r="B24" s="474"/>
      <c r="C24" s="474"/>
      <c r="D24" s="474"/>
      <c r="E24" s="474"/>
      <c r="F24" s="474"/>
      <c r="G24" s="474"/>
      <c r="H24" s="474"/>
      <c r="I24" s="474"/>
      <c r="J24" s="474"/>
      <c r="K24" s="475"/>
      <c r="L24" s="476"/>
      <c r="M24" s="476"/>
      <c r="N24" s="476"/>
      <c r="O24" s="477"/>
      <c r="P24" s="478"/>
      <c r="Q24" s="480"/>
      <c r="R24" s="481"/>
      <c r="S24" s="481"/>
      <c r="T24" s="481"/>
      <c r="U24" s="481"/>
      <c r="V24" s="481"/>
      <c r="W24" s="481"/>
      <c r="X24" s="482"/>
      <c r="Y24" s="39"/>
      <c r="Z24" s="198"/>
      <c r="AA24" s="87"/>
      <c r="AB24" s="201"/>
      <c r="AC24" s="202"/>
      <c r="AD24" s="202"/>
      <c r="AE24" s="221"/>
      <c r="AF24" s="221"/>
      <c r="AG24" s="222"/>
      <c r="AH24" s="88"/>
      <c r="AI24" s="88"/>
      <c r="AJ24" s="88"/>
      <c r="AK24" s="88"/>
      <c r="AL24" s="193">
        <f t="shared" si="6"/>
        <v>0</v>
      </c>
      <c r="AM24" s="194">
        <f t="shared" si="4"/>
        <v>0</v>
      </c>
      <c r="AN24" s="193">
        <f t="shared" si="5"/>
        <v>0</v>
      </c>
      <c r="AO24" s="88"/>
    </row>
    <row r="25" spans="1:43">
      <c r="A25" s="192">
        <v>22</v>
      </c>
      <c r="B25" s="474"/>
      <c r="C25" s="474"/>
      <c r="D25" s="474"/>
      <c r="E25" s="474"/>
      <c r="F25" s="474"/>
      <c r="G25" s="474"/>
      <c r="H25" s="474"/>
      <c r="I25" s="474"/>
      <c r="J25" s="474"/>
      <c r="K25" s="475"/>
      <c r="L25" s="476"/>
      <c r="M25" s="476"/>
      <c r="N25" s="476"/>
      <c r="O25" s="477"/>
      <c r="P25" s="478"/>
      <c r="Q25" s="480"/>
      <c r="R25" s="481"/>
      <c r="S25" s="481"/>
      <c r="T25" s="481"/>
      <c r="U25" s="481"/>
      <c r="V25" s="481"/>
      <c r="W25" s="481"/>
      <c r="X25" s="482"/>
      <c r="Y25" s="39"/>
      <c r="Z25" s="198"/>
      <c r="AA25" s="87"/>
      <c r="AB25" s="201"/>
      <c r="AC25" s="202"/>
      <c r="AD25" s="202"/>
      <c r="AE25" s="221"/>
      <c r="AF25" s="221"/>
      <c r="AG25" s="222"/>
      <c r="AH25" s="88"/>
      <c r="AI25" s="88"/>
      <c r="AJ25" s="88"/>
      <c r="AK25" s="88"/>
      <c r="AL25" s="193">
        <f t="shared" si="6"/>
        <v>0</v>
      </c>
      <c r="AM25" s="194">
        <f t="shared" si="4"/>
        <v>0</v>
      </c>
      <c r="AN25" s="193">
        <f t="shared" si="5"/>
        <v>0</v>
      </c>
      <c r="AO25" s="88"/>
    </row>
    <row r="26" spans="1:43">
      <c r="A26" s="192">
        <v>23</v>
      </c>
      <c r="B26" s="474"/>
      <c r="C26" s="474"/>
      <c r="D26" s="474"/>
      <c r="E26" s="474"/>
      <c r="F26" s="474"/>
      <c r="G26" s="474"/>
      <c r="H26" s="474"/>
      <c r="I26" s="474"/>
      <c r="J26" s="474"/>
      <c r="K26" s="475"/>
      <c r="L26" s="476"/>
      <c r="M26" s="476"/>
      <c r="N26" s="476"/>
      <c r="O26" s="477"/>
      <c r="P26" s="478"/>
      <c r="Q26" s="480"/>
      <c r="R26" s="481"/>
      <c r="S26" s="481"/>
      <c r="T26" s="481"/>
      <c r="U26" s="481"/>
      <c r="V26" s="481"/>
      <c r="W26" s="481"/>
      <c r="X26" s="482"/>
      <c r="Y26" s="39"/>
      <c r="Z26" s="198"/>
      <c r="AA26" s="87"/>
      <c r="AB26" s="201"/>
      <c r="AC26" s="202"/>
      <c r="AD26" s="202"/>
      <c r="AE26" s="221"/>
      <c r="AF26" s="221"/>
      <c r="AG26" s="222"/>
      <c r="AH26" s="88"/>
      <c r="AI26" s="88"/>
      <c r="AJ26" s="88"/>
      <c r="AK26" s="88"/>
      <c r="AL26" s="193">
        <f t="shared" si="6"/>
        <v>0</v>
      </c>
      <c r="AM26" s="194">
        <f t="shared" si="4"/>
        <v>0</v>
      </c>
      <c r="AN26" s="193">
        <f t="shared" si="5"/>
        <v>0</v>
      </c>
      <c r="AO26" s="88"/>
    </row>
    <row r="27" spans="1:43">
      <c r="A27" s="192">
        <v>24</v>
      </c>
      <c r="B27" s="474"/>
      <c r="C27" s="474"/>
      <c r="D27" s="474"/>
      <c r="E27" s="474"/>
      <c r="F27" s="474"/>
      <c r="G27" s="474"/>
      <c r="H27" s="474"/>
      <c r="I27" s="474"/>
      <c r="J27" s="474"/>
      <c r="K27" s="475"/>
      <c r="L27" s="476"/>
      <c r="M27" s="476"/>
      <c r="N27" s="476"/>
      <c r="O27" s="477"/>
      <c r="P27" s="478"/>
      <c r="Q27" s="480"/>
      <c r="R27" s="481"/>
      <c r="S27" s="481"/>
      <c r="T27" s="481"/>
      <c r="U27" s="481"/>
      <c r="V27" s="481"/>
      <c r="W27" s="481"/>
      <c r="X27" s="482"/>
      <c r="Y27" s="39"/>
      <c r="Z27" s="198"/>
      <c r="AA27" s="87"/>
      <c r="AB27" s="201"/>
      <c r="AC27" s="202"/>
      <c r="AD27" s="202"/>
      <c r="AE27" s="221"/>
      <c r="AF27" s="221"/>
      <c r="AG27" s="222"/>
      <c r="AH27" s="88"/>
      <c r="AI27" s="88"/>
      <c r="AJ27" s="88"/>
      <c r="AK27" s="88"/>
      <c r="AL27" s="193">
        <f>IF(O27="",0,+IF(OR(ISBLANK(O27),ISBLANK(K28),O27&gt;K28),"",IF(AND(YEAR(O27)=YEAR(K28),MONTH(O27)=MONTH(K28)),0,FLOOR((IF(IF(DAY(O27)=1, O27,DATE(YEAR(O27),MONTH(O27)+1,1))&lt;IF(K28= DATE(YEAR(K28),MONTH(K28)+1,DAY(0)), K28, DATE(YEAR(K28), MONTH(K28),1)),DATEDIF(IF(DAY(O27)=1, O27,DATE(YEAR(O27),MONTH(O27)+1,1)),IF(K28= DATE(YEAR(K28),MONTH(K28)+1,DAY(0)), K28+1, DATE(YEAR(K28), MONTH(K28),1)),"M"),0) + FLOOR((DATEDIF(O27,IF(DAY(O27)=1,O27,DATE(YEAR(O27),MONTH(O27)+1,1)),"D") + DATEDIF(IF(K28=DATE(YEAR(K28),MONTH(K28)+1,DAY(0)),K28,DATE(YEAR(K28), MONTH(K28),0)),K28,"D"))/30,1))/12,1))))</f>
        <v>0</v>
      </c>
      <c r="AM27" s="194">
        <f t="shared" si="4"/>
        <v>0</v>
      </c>
      <c r="AN27" s="193">
        <f t="shared" si="5"/>
        <v>0</v>
      </c>
      <c r="AO27" s="88"/>
    </row>
    <row r="28" spans="1:43">
      <c r="A28" s="192">
        <v>25</v>
      </c>
      <c r="B28" s="413"/>
      <c r="C28" s="413"/>
      <c r="D28" s="413"/>
      <c r="E28" s="413"/>
      <c r="F28" s="413"/>
      <c r="G28" s="413"/>
      <c r="H28" s="413"/>
      <c r="I28" s="413"/>
      <c r="J28" s="413"/>
      <c r="K28" s="414"/>
      <c r="L28" s="415"/>
      <c r="M28" s="415"/>
      <c r="N28" s="415"/>
      <c r="O28" s="416"/>
      <c r="P28" s="417"/>
      <c r="Q28" s="480"/>
      <c r="R28" s="481"/>
      <c r="S28" s="481"/>
      <c r="T28" s="481"/>
      <c r="U28" s="481"/>
      <c r="V28" s="481"/>
      <c r="W28" s="481"/>
      <c r="X28" s="482"/>
      <c r="Y28" s="39"/>
      <c r="Z28" s="198"/>
      <c r="AA28" s="87"/>
      <c r="AB28" s="201"/>
      <c r="AC28" s="202"/>
      <c r="AD28" s="202"/>
      <c r="AE28" s="221"/>
      <c r="AF28" s="221"/>
      <c r="AG28" s="222"/>
      <c r="AH28" s="88"/>
      <c r="AI28" s="88"/>
      <c r="AJ28" s="88"/>
      <c r="AK28" s="88"/>
      <c r="AL28" s="193">
        <f>IF(O28="",0,+IF(OR(ISBLANK(O28),ISBLANK(K29),O28&gt;K29),"",IF(AND(YEAR(O28)=YEAR(K29),MONTH(O28)=MONTH(K29)),0,FLOOR((IF(IF(DAY(O28)=1, O28,DATE(YEAR(O28),MONTH(O28)+1,1))&lt;IF(K29= DATE(YEAR(K29),MONTH(K29)+1,DAY(0)), K29, DATE(YEAR(K29), MONTH(K29),1)),DATEDIF(IF(DAY(O28)=1, O28,DATE(YEAR(O28),MONTH(O28)+1,1)),IF(K29= DATE(YEAR(K29),MONTH(K29)+1,DAY(0)), K29+1, DATE(YEAR(K29), MONTH(K29),1)),"M"),0) + FLOOR((DATEDIF(O28,IF(DAY(O28)=1,O28,DATE(YEAR(O28),MONTH(O28)+1,1)),"D") + DATEDIF(IF(K29=DATE(YEAR(K29),MONTH(K29)+1,DAY(0)),K29,DATE(YEAR(K29), MONTH(K29),0)),K29,"D"))/30,1))/12,1))))</f>
        <v>0</v>
      </c>
      <c r="AM28" s="194">
        <f t="shared" si="4"/>
        <v>0</v>
      </c>
      <c r="AN28" s="193">
        <f t="shared" si="5"/>
        <v>0</v>
      </c>
      <c r="AO28" s="88"/>
    </row>
    <row r="29" spans="1:43">
      <c r="A29" s="192">
        <v>26</v>
      </c>
      <c r="B29" s="413"/>
      <c r="C29" s="413"/>
      <c r="D29" s="413"/>
      <c r="E29" s="413"/>
      <c r="F29" s="413"/>
      <c r="G29" s="413"/>
      <c r="H29" s="413"/>
      <c r="I29" s="413"/>
      <c r="J29" s="413"/>
      <c r="K29" s="414"/>
      <c r="L29" s="415"/>
      <c r="M29" s="415"/>
      <c r="N29" s="415"/>
      <c r="O29" s="416"/>
      <c r="P29" s="417"/>
      <c r="Q29" s="480"/>
      <c r="R29" s="481"/>
      <c r="S29" s="481"/>
      <c r="T29" s="481"/>
      <c r="U29" s="481"/>
      <c r="V29" s="481"/>
      <c r="W29" s="481"/>
      <c r="X29" s="482"/>
      <c r="Y29" s="39"/>
      <c r="Z29" s="198"/>
      <c r="AA29" s="87"/>
      <c r="AB29" s="201"/>
      <c r="AC29" s="202"/>
      <c r="AD29" s="202"/>
      <c r="AE29" s="221"/>
      <c r="AF29" s="221"/>
      <c r="AG29" s="222"/>
      <c r="AH29" s="88"/>
      <c r="AI29" s="88"/>
      <c r="AJ29" s="88"/>
      <c r="AK29" s="88"/>
      <c r="AL29" s="193">
        <f>IF(O29="",0,+IF(OR(ISBLANK(O29),ISBLANK(K30),O29&gt;K30),"",IF(AND(YEAR(O29)=YEAR(K30),MONTH(O29)=MONTH(K30)),0,FLOOR((IF(IF(DAY(O29)=1, O29,DATE(YEAR(O29),MONTH(O29)+1,1))&lt;IF(K30= DATE(YEAR(K30),MONTH(K30)+1,DAY(0)), K30, DATE(YEAR(K30), MONTH(K30),1)),DATEDIF(IF(DAY(O29)=1, O29,DATE(YEAR(O29),MONTH(O29)+1,1)),IF(K30= DATE(YEAR(K30),MONTH(K30)+1,DAY(0)), K30+1, DATE(YEAR(K30), MONTH(K30),1)),"M"),0) + FLOOR((DATEDIF(O29,IF(DAY(O29)=1,O29,DATE(YEAR(O29),MONTH(O29)+1,1)),"D") + DATEDIF(IF(K30=DATE(YEAR(K30),MONTH(K30)+1,DAY(0)),K30,DATE(YEAR(K30), MONTH(K30),0)),K30,"D"))/30,1))/12,1))))</f>
        <v>0</v>
      </c>
      <c r="AM29" s="194">
        <f t="shared" si="4"/>
        <v>0</v>
      </c>
      <c r="AN29" s="193">
        <f t="shared" si="5"/>
        <v>0</v>
      </c>
      <c r="AO29" s="88"/>
    </row>
    <row r="30" spans="1:43">
      <c r="A30" s="192">
        <v>27</v>
      </c>
      <c r="B30" s="413"/>
      <c r="C30" s="413"/>
      <c r="D30" s="413"/>
      <c r="E30" s="413"/>
      <c r="F30" s="413"/>
      <c r="G30" s="413"/>
      <c r="H30" s="413"/>
      <c r="I30" s="413"/>
      <c r="J30" s="413"/>
      <c r="K30" s="414"/>
      <c r="L30" s="415"/>
      <c r="M30" s="415"/>
      <c r="N30" s="415"/>
      <c r="O30" s="416"/>
      <c r="P30" s="417"/>
      <c r="Q30" s="480"/>
      <c r="R30" s="481"/>
      <c r="S30" s="481"/>
      <c r="T30" s="481"/>
      <c r="U30" s="481"/>
      <c r="V30" s="481"/>
      <c r="W30" s="481"/>
      <c r="X30" s="482"/>
      <c r="Y30" s="39"/>
      <c r="Z30" s="198"/>
      <c r="AA30" s="87"/>
      <c r="AB30" s="201"/>
      <c r="AC30" s="202"/>
      <c r="AD30" s="202"/>
      <c r="AE30" s="221"/>
      <c r="AF30" s="221"/>
      <c r="AG30" s="222"/>
      <c r="AH30" s="88"/>
      <c r="AI30" s="88"/>
      <c r="AJ30" s="88"/>
      <c r="AK30" s="88"/>
      <c r="AL30" s="193">
        <f t="shared" si="6"/>
        <v>0</v>
      </c>
      <c r="AM30" s="194">
        <f t="shared" si="4"/>
        <v>0</v>
      </c>
      <c r="AN30" s="193">
        <f t="shared" si="5"/>
        <v>0</v>
      </c>
      <c r="AO30" s="88"/>
    </row>
    <row r="31" spans="1:43">
      <c r="A31" s="192">
        <v>28</v>
      </c>
      <c r="B31" s="413"/>
      <c r="C31" s="413"/>
      <c r="D31" s="413"/>
      <c r="E31" s="413"/>
      <c r="F31" s="413"/>
      <c r="G31" s="413"/>
      <c r="H31" s="413"/>
      <c r="I31" s="413"/>
      <c r="J31" s="413"/>
      <c r="K31" s="414"/>
      <c r="L31" s="415"/>
      <c r="M31" s="415"/>
      <c r="N31" s="415"/>
      <c r="O31" s="416"/>
      <c r="P31" s="417"/>
      <c r="Q31" s="480"/>
      <c r="R31" s="481"/>
      <c r="S31" s="481"/>
      <c r="T31" s="481"/>
      <c r="U31" s="481"/>
      <c r="V31" s="481"/>
      <c r="W31" s="481"/>
      <c r="X31" s="482"/>
      <c r="Y31" s="39"/>
      <c r="Z31" s="198"/>
      <c r="AA31" s="87"/>
      <c r="AB31" s="201"/>
      <c r="AC31" s="202"/>
      <c r="AD31" s="202"/>
      <c r="AE31" s="221"/>
      <c r="AF31" s="221"/>
      <c r="AG31" s="222"/>
      <c r="AH31" s="88"/>
      <c r="AI31" s="88"/>
      <c r="AJ31" s="88"/>
      <c r="AK31" s="88"/>
      <c r="AL31" s="193">
        <f t="shared" si="6"/>
        <v>0</v>
      </c>
      <c r="AM31" s="194">
        <f t="shared" si="4"/>
        <v>0</v>
      </c>
      <c r="AN31" s="193">
        <f t="shared" si="5"/>
        <v>0</v>
      </c>
      <c r="AO31" s="88"/>
    </row>
    <row r="32" spans="1:43">
      <c r="A32" s="192">
        <v>29</v>
      </c>
      <c r="B32" s="413"/>
      <c r="C32" s="413"/>
      <c r="D32" s="413"/>
      <c r="E32" s="413"/>
      <c r="F32" s="413"/>
      <c r="G32" s="413"/>
      <c r="H32" s="413"/>
      <c r="I32" s="413"/>
      <c r="J32" s="413"/>
      <c r="K32" s="414"/>
      <c r="L32" s="415"/>
      <c r="M32" s="415"/>
      <c r="N32" s="415"/>
      <c r="O32" s="416"/>
      <c r="P32" s="417"/>
      <c r="Q32" s="480"/>
      <c r="R32" s="481"/>
      <c r="S32" s="481"/>
      <c r="T32" s="481"/>
      <c r="U32" s="481"/>
      <c r="V32" s="481"/>
      <c r="W32" s="481"/>
      <c r="X32" s="482"/>
      <c r="Y32" s="39"/>
      <c r="Z32" s="198"/>
      <c r="AA32" s="87"/>
      <c r="AB32" s="201"/>
      <c r="AC32" s="202"/>
      <c r="AD32" s="202"/>
      <c r="AE32" s="221"/>
      <c r="AF32" s="221"/>
      <c r="AG32" s="222"/>
      <c r="AH32" s="88"/>
      <c r="AI32" s="88"/>
      <c r="AJ32" s="88"/>
      <c r="AK32" s="88"/>
      <c r="AL32" s="193">
        <f t="shared" si="6"/>
        <v>0</v>
      </c>
      <c r="AM32" s="194">
        <f t="shared" si="4"/>
        <v>0</v>
      </c>
      <c r="AN32" s="193">
        <f t="shared" si="5"/>
        <v>0</v>
      </c>
      <c r="AO32" s="88"/>
    </row>
    <row r="33" spans="1:41">
      <c r="A33" s="192">
        <v>30</v>
      </c>
      <c r="B33" s="413"/>
      <c r="C33" s="413"/>
      <c r="D33" s="413"/>
      <c r="E33" s="413"/>
      <c r="F33" s="413"/>
      <c r="G33" s="413"/>
      <c r="H33" s="413"/>
      <c r="I33" s="413"/>
      <c r="J33" s="413"/>
      <c r="K33" s="414"/>
      <c r="L33" s="415"/>
      <c r="M33" s="415"/>
      <c r="N33" s="415"/>
      <c r="O33" s="416"/>
      <c r="P33" s="417"/>
      <c r="Q33" s="480"/>
      <c r="R33" s="481"/>
      <c r="S33" s="481"/>
      <c r="T33" s="481"/>
      <c r="U33" s="481"/>
      <c r="V33" s="481"/>
      <c r="W33" s="481"/>
      <c r="X33" s="482"/>
      <c r="Y33" s="39"/>
      <c r="Z33" s="198"/>
      <c r="AA33" s="87"/>
      <c r="AB33" s="201"/>
      <c r="AC33" s="202"/>
      <c r="AD33" s="202"/>
      <c r="AE33" s="221"/>
      <c r="AF33" s="221"/>
      <c r="AG33" s="222"/>
      <c r="AH33" s="88"/>
      <c r="AI33" s="88"/>
      <c r="AJ33" s="88"/>
      <c r="AK33" s="88"/>
      <c r="AL33" s="193">
        <f t="shared" si="6"/>
        <v>0</v>
      </c>
      <c r="AM33" s="194">
        <f t="shared" si="4"/>
        <v>0</v>
      </c>
      <c r="AN33" s="193">
        <f t="shared" si="5"/>
        <v>0</v>
      </c>
      <c r="AO33" s="88"/>
    </row>
    <row r="34" spans="1:41">
      <c r="A34" s="192">
        <v>31</v>
      </c>
      <c r="B34" s="413"/>
      <c r="C34" s="413"/>
      <c r="D34" s="413"/>
      <c r="E34" s="413"/>
      <c r="F34" s="413"/>
      <c r="G34" s="413"/>
      <c r="H34" s="413"/>
      <c r="I34" s="413"/>
      <c r="J34" s="413"/>
      <c r="K34" s="414"/>
      <c r="L34" s="415"/>
      <c r="M34" s="415"/>
      <c r="N34" s="415"/>
      <c r="O34" s="416"/>
      <c r="P34" s="417"/>
      <c r="Q34" s="480"/>
      <c r="R34" s="481"/>
      <c r="S34" s="481"/>
      <c r="T34" s="481"/>
      <c r="U34" s="481"/>
      <c r="V34" s="481"/>
      <c r="W34" s="481"/>
      <c r="X34" s="482"/>
      <c r="Y34" s="39"/>
      <c r="Z34" s="198"/>
      <c r="AA34" s="87"/>
      <c r="AB34" s="201"/>
      <c r="AC34" s="202"/>
      <c r="AD34" s="202"/>
      <c r="AE34" s="221"/>
      <c r="AF34" s="221"/>
      <c r="AG34" s="222"/>
      <c r="AH34" s="88"/>
      <c r="AI34" s="88"/>
      <c r="AJ34" s="88"/>
      <c r="AK34" s="88"/>
      <c r="AL34" s="193">
        <f t="shared" si="6"/>
        <v>0</v>
      </c>
      <c r="AM34" s="194">
        <f t="shared" si="4"/>
        <v>0</v>
      </c>
      <c r="AN34" s="193">
        <f t="shared" si="5"/>
        <v>0</v>
      </c>
      <c r="AO34" s="88"/>
    </row>
    <row r="35" spans="1:41">
      <c r="A35" s="192">
        <v>32</v>
      </c>
      <c r="B35" s="413"/>
      <c r="C35" s="413"/>
      <c r="D35" s="413"/>
      <c r="E35" s="413"/>
      <c r="F35" s="413"/>
      <c r="G35" s="413"/>
      <c r="H35" s="413"/>
      <c r="I35" s="413"/>
      <c r="J35" s="413"/>
      <c r="K35" s="414"/>
      <c r="L35" s="415"/>
      <c r="M35" s="415"/>
      <c r="N35" s="415"/>
      <c r="O35" s="416"/>
      <c r="P35" s="417"/>
      <c r="Q35" s="480"/>
      <c r="R35" s="481"/>
      <c r="S35" s="481"/>
      <c r="T35" s="481"/>
      <c r="U35" s="481"/>
      <c r="V35" s="481"/>
      <c r="W35" s="481"/>
      <c r="X35" s="482"/>
      <c r="Y35" s="39"/>
      <c r="Z35" s="198"/>
      <c r="AA35" s="87"/>
      <c r="AB35" s="201"/>
      <c r="AC35" s="202"/>
      <c r="AD35" s="202"/>
      <c r="AE35" s="221"/>
      <c r="AF35" s="221"/>
      <c r="AG35" s="222"/>
      <c r="AH35" s="88"/>
      <c r="AI35" s="88"/>
      <c r="AJ35" s="88"/>
      <c r="AK35" s="88"/>
      <c r="AL35" s="193">
        <f>IF(O35="",0,+IF(OR(ISBLANK(O35),ISBLANK(K36),O35&gt;K36),"",IF(AND(YEAR(O35)=YEAR(K36),MONTH(O35)=MONTH(K36)),0,FLOOR((IF(IF(DAY(O35)=1, O35,DATE(YEAR(O35),MONTH(O35)+1,1))&lt;IF(K36= DATE(YEAR(K36),MONTH(K36)+1,DAY(0)), K36, DATE(YEAR(K36), MONTH(K36),1)),DATEDIF(IF(DAY(O35)=1, O35,DATE(YEAR(O35),MONTH(O35)+1,1)),IF(K36= DATE(YEAR(K36),MONTH(K36)+1,DAY(0)), K36+1, DATE(YEAR(K36), MONTH(K36),1)),"M"),0) + FLOOR((DATEDIF(O35,IF(DAY(O35)=1,O35,DATE(YEAR(O35),MONTH(O35)+1,1)),"D") + DATEDIF(IF(K36=DATE(YEAR(K36),MONTH(K36)+1,DAY(0)),K36,DATE(YEAR(K36), MONTH(K36),0)),K36,"D"))/30,1))/12,1))))</f>
        <v>0</v>
      </c>
      <c r="AM35" s="194">
        <f t="shared" si="4"/>
        <v>0</v>
      </c>
      <c r="AN35" s="193">
        <f t="shared" si="5"/>
        <v>0</v>
      </c>
      <c r="AO35" s="88"/>
    </row>
    <row r="36" spans="1:41">
      <c r="A36" s="192">
        <v>33</v>
      </c>
      <c r="B36" s="413"/>
      <c r="C36" s="413"/>
      <c r="D36" s="413"/>
      <c r="E36" s="413"/>
      <c r="F36" s="413"/>
      <c r="G36" s="413"/>
      <c r="H36" s="413"/>
      <c r="I36" s="413"/>
      <c r="J36" s="413"/>
      <c r="K36" s="414"/>
      <c r="L36" s="415"/>
      <c r="M36" s="415"/>
      <c r="N36" s="415"/>
      <c r="O36" s="416"/>
      <c r="P36" s="417"/>
      <c r="Q36" s="480"/>
      <c r="R36" s="481"/>
      <c r="S36" s="481"/>
      <c r="T36" s="481"/>
      <c r="U36" s="481"/>
      <c r="V36" s="481"/>
      <c r="W36" s="481"/>
      <c r="X36" s="482"/>
      <c r="Y36" s="39"/>
      <c r="Z36" s="198"/>
      <c r="AA36" s="87"/>
      <c r="AB36" s="201"/>
      <c r="AC36" s="202"/>
      <c r="AD36" s="202"/>
      <c r="AE36" s="221"/>
      <c r="AF36" s="221"/>
      <c r="AG36" s="222"/>
      <c r="AH36" s="88"/>
      <c r="AI36" s="88"/>
      <c r="AJ36" s="88"/>
      <c r="AK36" s="88"/>
      <c r="AL36" s="193">
        <f t="shared" ref="AL36:AL42" si="7">IF(O36="",0,+IF(OR(ISBLANK(O36),ISBLANK(K37),O36&gt;K37),"",IF(AND(YEAR(O36)=YEAR(K37),MONTH(O36)=MONTH(K37)),0,FLOOR((IF(IF(DAY(O36)=1, O36,DATE(YEAR(O36),MONTH(O36)+1,1))&lt;IF(K37= DATE(YEAR(K37),MONTH(K37)+1,DAY(0)), K37, DATE(YEAR(K37), MONTH(K37),1)),DATEDIF(IF(DAY(O36)=1, O36,DATE(YEAR(O36),MONTH(O36)+1,1)),IF(K37= DATE(YEAR(K37),MONTH(K37)+1,DAY(0)), K37+1, DATE(YEAR(K37), MONTH(K37),1)),"M"),0) + FLOOR((DATEDIF(O36,IF(DAY(O36)=1,O36,DATE(YEAR(O36),MONTH(O36)+1,1)),"D") + DATEDIF(IF(K37=DATE(YEAR(K37),MONTH(K37)+1,DAY(0)),K37,DATE(YEAR(K37), MONTH(K37),0)),K37,"D"))/30,1))/12,1))))</f>
        <v>0</v>
      </c>
      <c r="AM36" s="194">
        <f t="shared" si="4"/>
        <v>0</v>
      </c>
      <c r="AN36" s="193">
        <f t="shared" si="5"/>
        <v>0</v>
      </c>
      <c r="AO36" s="88"/>
    </row>
    <row r="37" spans="1:41">
      <c r="A37" s="192">
        <v>34</v>
      </c>
      <c r="B37" s="413"/>
      <c r="C37" s="413"/>
      <c r="D37" s="413"/>
      <c r="E37" s="413"/>
      <c r="F37" s="413"/>
      <c r="G37" s="413"/>
      <c r="H37" s="413"/>
      <c r="I37" s="413"/>
      <c r="J37" s="413"/>
      <c r="K37" s="414"/>
      <c r="L37" s="415"/>
      <c r="M37" s="415"/>
      <c r="N37" s="415"/>
      <c r="O37" s="416"/>
      <c r="P37" s="417"/>
      <c r="Q37" s="480"/>
      <c r="R37" s="481"/>
      <c r="S37" s="481"/>
      <c r="T37" s="481"/>
      <c r="U37" s="481"/>
      <c r="V37" s="481"/>
      <c r="W37" s="481"/>
      <c r="X37" s="482"/>
      <c r="Y37" s="39"/>
      <c r="Z37" s="198"/>
      <c r="AA37" s="87"/>
      <c r="AB37" s="201"/>
      <c r="AC37" s="202"/>
      <c r="AD37" s="202"/>
      <c r="AE37" s="221"/>
      <c r="AF37" s="221"/>
      <c r="AG37" s="222"/>
      <c r="AH37" s="88"/>
      <c r="AI37" s="88"/>
      <c r="AJ37" s="88"/>
      <c r="AK37" s="88"/>
      <c r="AL37" s="193">
        <f t="shared" si="7"/>
        <v>0</v>
      </c>
      <c r="AM37" s="194">
        <f t="shared" si="4"/>
        <v>0</v>
      </c>
      <c r="AN37" s="193">
        <f t="shared" si="5"/>
        <v>0</v>
      </c>
      <c r="AO37" s="88"/>
    </row>
    <row r="38" spans="1:41">
      <c r="A38" s="192">
        <v>35</v>
      </c>
      <c r="B38" s="413"/>
      <c r="C38" s="413"/>
      <c r="D38" s="413"/>
      <c r="E38" s="413"/>
      <c r="F38" s="413"/>
      <c r="G38" s="413"/>
      <c r="H38" s="413"/>
      <c r="I38" s="413"/>
      <c r="J38" s="413"/>
      <c r="K38" s="414"/>
      <c r="L38" s="415"/>
      <c r="M38" s="415"/>
      <c r="N38" s="415"/>
      <c r="O38" s="416"/>
      <c r="P38" s="417"/>
      <c r="Q38" s="480"/>
      <c r="R38" s="481"/>
      <c r="S38" s="481"/>
      <c r="T38" s="481"/>
      <c r="U38" s="481"/>
      <c r="V38" s="481"/>
      <c r="W38" s="481"/>
      <c r="X38" s="482"/>
      <c r="Y38" s="39"/>
      <c r="Z38" s="198"/>
      <c r="AA38" s="87"/>
      <c r="AB38" s="201"/>
      <c r="AC38" s="202"/>
      <c r="AD38" s="202"/>
      <c r="AE38" s="221"/>
      <c r="AF38" s="221"/>
      <c r="AG38" s="222"/>
      <c r="AH38" s="88"/>
      <c r="AI38" s="88"/>
      <c r="AJ38" s="88"/>
      <c r="AK38" s="88"/>
      <c r="AL38" s="193">
        <f t="shared" si="7"/>
        <v>0</v>
      </c>
      <c r="AM38" s="194">
        <f t="shared" si="4"/>
        <v>0</v>
      </c>
      <c r="AN38" s="193">
        <f t="shared" si="5"/>
        <v>0</v>
      </c>
      <c r="AO38" s="88"/>
    </row>
    <row r="39" spans="1:41">
      <c r="A39" s="192">
        <v>36</v>
      </c>
      <c r="B39" s="413"/>
      <c r="C39" s="413"/>
      <c r="D39" s="413"/>
      <c r="E39" s="413"/>
      <c r="F39" s="413"/>
      <c r="G39" s="413"/>
      <c r="H39" s="413"/>
      <c r="I39" s="413"/>
      <c r="J39" s="413"/>
      <c r="K39" s="414"/>
      <c r="L39" s="415"/>
      <c r="M39" s="415"/>
      <c r="N39" s="415"/>
      <c r="O39" s="416"/>
      <c r="P39" s="417"/>
      <c r="Q39" s="480"/>
      <c r="R39" s="481"/>
      <c r="S39" s="481"/>
      <c r="T39" s="481"/>
      <c r="U39" s="481"/>
      <c r="V39" s="481"/>
      <c r="W39" s="481"/>
      <c r="X39" s="482"/>
      <c r="Y39" s="39"/>
      <c r="Z39" s="198"/>
      <c r="AA39" s="87"/>
      <c r="AB39" s="201"/>
      <c r="AC39" s="202"/>
      <c r="AD39" s="202"/>
      <c r="AE39" s="221"/>
      <c r="AF39" s="221"/>
      <c r="AG39" s="222"/>
      <c r="AH39" s="88"/>
      <c r="AI39" s="88"/>
      <c r="AJ39" s="88"/>
      <c r="AK39" s="88"/>
      <c r="AL39" s="193">
        <f t="shared" si="7"/>
        <v>0</v>
      </c>
      <c r="AM39" s="194">
        <f t="shared" si="4"/>
        <v>0</v>
      </c>
      <c r="AN39" s="193">
        <f t="shared" si="5"/>
        <v>0</v>
      </c>
      <c r="AO39" s="88"/>
    </row>
    <row r="40" spans="1:41">
      <c r="A40" s="192">
        <v>37</v>
      </c>
      <c r="B40" s="413"/>
      <c r="C40" s="413"/>
      <c r="D40" s="413"/>
      <c r="E40" s="413"/>
      <c r="F40" s="413"/>
      <c r="G40" s="413"/>
      <c r="H40" s="413"/>
      <c r="I40" s="413"/>
      <c r="J40" s="413"/>
      <c r="K40" s="414"/>
      <c r="L40" s="415"/>
      <c r="M40" s="415"/>
      <c r="N40" s="415"/>
      <c r="O40" s="416"/>
      <c r="P40" s="417"/>
      <c r="Q40" s="480"/>
      <c r="R40" s="481"/>
      <c r="S40" s="481"/>
      <c r="T40" s="481"/>
      <c r="U40" s="481"/>
      <c r="V40" s="481"/>
      <c r="W40" s="481"/>
      <c r="X40" s="482"/>
      <c r="Y40" s="39"/>
      <c r="Z40" s="198"/>
      <c r="AA40" s="87"/>
      <c r="AB40" s="201"/>
      <c r="AC40" s="202"/>
      <c r="AD40" s="202"/>
      <c r="AE40" s="221"/>
      <c r="AF40" s="221"/>
      <c r="AG40" s="222"/>
      <c r="AH40" s="88"/>
      <c r="AI40" s="88"/>
      <c r="AJ40" s="88"/>
      <c r="AK40" s="88"/>
      <c r="AL40" s="193">
        <f t="shared" si="7"/>
        <v>0</v>
      </c>
      <c r="AM40" s="194">
        <f t="shared" si="4"/>
        <v>0</v>
      </c>
      <c r="AN40" s="193">
        <f t="shared" si="5"/>
        <v>0</v>
      </c>
      <c r="AO40" s="88"/>
    </row>
    <row r="41" spans="1:41">
      <c r="A41" s="192">
        <v>38</v>
      </c>
      <c r="B41" s="413"/>
      <c r="C41" s="413"/>
      <c r="D41" s="413"/>
      <c r="E41" s="413"/>
      <c r="F41" s="413"/>
      <c r="G41" s="413"/>
      <c r="H41" s="413"/>
      <c r="I41" s="413"/>
      <c r="J41" s="413"/>
      <c r="K41" s="414"/>
      <c r="L41" s="415"/>
      <c r="M41" s="415"/>
      <c r="N41" s="415"/>
      <c r="O41" s="416"/>
      <c r="P41" s="417"/>
      <c r="Q41" s="480"/>
      <c r="R41" s="481"/>
      <c r="S41" s="481"/>
      <c r="T41" s="481"/>
      <c r="U41" s="481"/>
      <c r="V41" s="481"/>
      <c r="W41" s="481"/>
      <c r="X41" s="482"/>
      <c r="Y41" s="39"/>
      <c r="Z41" s="198"/>
      <c r="AA41" s="87"/>
      <c r="AB41" s="201"/>
      <c r="AC41" s="202"/>
      <c r="AD41" s="202"/>
      <c r="AE41" s="221"/>
      <c r="AF41" s="221"/>
      <c r="AG41" s="222"/>
      <c r="AH41" s="88"/>
      <c r="AI41" s="88"/>
      <c r="AJ41" s="88"/>
      <c r="AK41" s="88"/>
      <c r="AL41" s="193">
        <f t="shared" si="7"/>
        <v>0</v>
      </c>
      <c r="AM41" s="194">
        <f t="shared" si="4"/>
        <v>0</v>
      </c>
      <c r="AN41" s="193">
        <f t="shared" si="5"/>
        <v>0</v>
      </c>
      <c r="AO41" s="88"/>
    </row>
    <row r="42" spans="1:41">
      <c r="A42" s="192">
        <v>39</v>
      </c>
      <c r="B42" s="413"/>
      <c r="C42" s="413"/>
      <c r="D42" s="413"/>
      <c r="E42" s="413"/>
      <c r="F42" s="413"/>
      <c r="G42" s="413"/>
      <c r="H42" s="413"/>
      <c r="I42" s="413"/>
      <c r="J42" s="413"/>
      <c r="K42" s="414"/>
      <c r="L42" s="415"/>
      <c r="M42" s="415"/>
      <c r="N42" s="415"/>
      <c r="O42" s="416"/>
      <c r="P42" s="417"/>
      <c r="Q42" s="480"/>
      <c r="R42" s="481"/>
      <c r="S42" s="481"/>
      <c r="T42" s="481"/>
      <c r="U42" s="481"/>
      <c r="V42" s="481"/>
      <c r="W42" s="481"/>
      <c r="X42" s="482"/>
      <c r="Y42" s="39"/>
      <c r="Z42" s="198"/>
      <c r="AA42" s="87"/>
      <c r="AB42" s="201"/>
      <c r="AC42" s="202"/>
      <c r="AD42" s="202"/>
      <c r="AE42" s="221"/>
      <c r="AF42" s="221"/>
      <c r="AG42" s="222"/>
      <c r="AH42" s="88"/>
      <c r="AI42" s="88"/>
      <c r="AJ42" s="88"/>
      <c r="AK42" s="88"/>
      <c r="AL42" s="193">
        <f t="shared" si="7"/>
        <v>0</v>
      </c>
      <c r="AM42" s="194">
        <f t="shared" si="4"/>
        <v>0</v>
      </c>
      <c r="AN42" s="193">
        <f t="shared" si="5"/>
        <v>0</v>
      </c>
      <c r="AO42" s="88"/>
    </row>
    <row r="43" spans="1:41">
      <c r="A43" s="192">
        <v>40</v>
      </c>
      <c r="B43" s="413"/>
      <c r="C43" s="413"/>
      <c r="D43" s="413"/>
      <c r="E43" s="413"/>
      <c r="F43" s="413"/>
      <c r="G43" s="413"/>
      <c r="H43" s="413"/>
      <c r="I43" s="413"/>
      <c r="J43" s="413"/>
      <c r="K43" s="414"/>
      <c r="L43" s="415"/>
      <c r="M43" s="415"/>
      <c r="N43" s="415"/>
      <c r="O43" s="416"/>
      <c r="P43" s="417"/>
      <c r="Q43" s="480"/>
      <c r="R43" s="481"/>
      <c r="S43" s="481"/>
      <c r="T43" s="481"/>
      <c r="U43" s="481"/>
      <c r="V43" s="481"/>
      <c r="W43" s="481"/>
      <c r="X43" s="482"/>
      <c r="Y43" s="39"/>
      <c r="Z43" s="198"/>
      <c r="AA43" s="87"/>
      <c r="AB43" s="201"/>
      <c r="AC43" s="202"/>
      <c r="AD43" s="202"/>
      <c r="AE43" s="221"/>
      <c r="AF43" s="221"/>
      <c r="AG43" s="222"/>
      <c r="AH43" s="88"/>
      <c r="AI43" s="88"/>
      <c r="AJ43" s="88"/>
      <c r="AK43" s="88"/>
      <c r="AL43" s="193">
        <f>IF(O43="",0,+IF(OR(ISBLANK(O43),ISBLANK(K44),O43&gt;K44),"",IF(AND(YEAR(O43)=YEAR(K44),MONTH(O43)=MONTH(K44)),0,FLOOR((IF(IF(DAY(O43)=1, O43,DATE(YEAR(O43),MONTH(O43)+1,1))&lt;IF(K44= DATE(YEAR(K44),MONTH(K44)+1,DAY(0)), K44, DATE(YEAR(K44), MONTH(K44),1)),DATEDIF(IF(DAY(O43)=1, O43,DATE(YEAR(O43),MONTH(O43)+1,1)),IF(K44= DATE(YEAR(K44),MONTH(K44)+1,DAY(0)), K44+1, DATE(YEAR(K44), MONTH(K44),1)),"M"),0) + FLOOR((DATEDIF(O43,IF(DAY(O43)=1,O43,DATE(YEAR(O43),MONTH(O43)+1,1)),"D") + DATEDIF(IF(K44=DATE(YEAR(K44),MONTH(K44)+1,DAY(0)),K44,DATE(YEAR(K44), MONTH(K44),0)),K44,"D"))/30,1))/12,1))))</f>
        <v>0</v>
      </c>
      <c r="AM43" s="194">
        <f t="shared" si="4"/>
        <v>0</v>
      </c>
      <c r="AN43" s="193">
        <f t="shared" si="5"/>
        <v>0</v>
      </c>
      <c r="AO43" s="88"/>
    </row>
    <row r="44" spans="1:41">
      <c r="A44" s="192">
        <v>41</v>
      </c>
      <c r="B44" s="413"/>
      <c r="C44" s="413"/>
      <c r="D44" s="413"/>
      <c r="E44" s="413"/>
      <c r="F44" s="413"/>
      <c r="G44" s="413"/>
      <c r="H44" s="413"/>
      <c r="I44" s="413"/>
      <c r="J44" s="413"/>
      <c r="K44" s="414"/>
      <c r="L44" s="415"/>
      <c r="M44" s="415"/>
      <c r="N44" s="415"/>
      <c r="O44" s="416"/>
      <c r="P44" s="417"/>
      <c r="Q44" s="480"/>
      <c r="R44" s="481"/>
      <c r="S44" s="481"/>
      <c r="T44" s="481"/>
      <c r="U44" s="481"/>
      <c r="V44" s="481"/>
      <c r="W44" s="481"/>
      <c r="X44" s="482"/>
      <c r="Y44" s="39"/>
      <c r="Z44" s="198"/>
      <c r="AA44" s="87"/>
      <c r="AB44" s="201"/>
      <c r="AC44" s="202"/>
      <c r="AD44" s="202"/>
      <c r="AE44" s="221"/>
      <c r="AF44" s="221"/>
      <c r="AG44" s="222"/>
      <c r="AH44" s="88"/>
      <c r="AI44" s="88"/>
      <c r="AJ44" s="88"/>
      <c r="AK44" s="88"/>
      <c r="AL44" s="193">
        <f t="shared" ref="AL44:AL58" si="8">IF(O44="",0,+IF(OR(ISBLANK(O44),ISBLANK(K45),O44&gt;K45),"",IF(AND(YEAR(O44)=YEAR(K45),MONTH(O44)=MONTH(K45)),0,FLOOR((IF(IF(DAY(O44)=1, O44,DATE(YEAR(O44),MONTH(O44)+1,1))&lt;IF(K45= DATE(YEAR(K45),MONTH(K45)+1,DAY(0)), K45, DATE(YEAR(K45), MONTH(K45),1)),DATEDIF(IF(DAY(O44)=1, O44,DATE(YEAR(O44),MONTH(O44)+1,1)),IF(K45= DATE(YEAR(K45),MONTH(K45)+1,DAY(0)), K45+1, DATE(YEAR(K45), MONTH(K45),1)),"M"),0) + FLOOR((DATEDIF(O44,IF(DAY(O44)=1,O44,DATE(YEAR(O44),MONTH(O44)+1,1)),"D") + DATEDIF(IF(K45=DATE(YEAR(K45),MONTH(K45)+1,DAY(0)),K45,DATE(YEAR(K45), MONTH(K45),0)),K45,"D"))/30,1))/12,1))))</f>
        <v>0</v>
      </c>
      <c r="AM44" s="194">
        <f t="shared" si="4"/>
        <v>0</v>
      </c>
      <c r="AN44" s="193">
        <f t="shared" si="5"/>
        <v>0</v>
      </c>
      <c r="AO44" s="88"/>
    </row>
    <row r="45" spans="1:41">
      <c r="A45" s="192">
        <v>42</v>
      </c>
      <c r="B45" s="413"/>
      <c r="C45" s="413"/>
      <c r="D45" s="413"/>
      <c r="E45" s="413"/>
      <c r="F45" s="413"/>
      <c r="G45" s="413"/>
      <c r="H45" s="413"/>
      <c r="I45" s="413"/>
      <c r="J45" s="413"/>
      <c r="K45" s="414"/>
      <c r="L45" s="415"/>
      <c r="M45" s="415"/>
      <c r="N45" s="415"/>
      <c r="O45" s="416"/>
      <c r="P45" s="417"/>
      <c r="Q45" s="480"/>
      <c r="R45" s="481"/>
      <c r="S45" s="481"/>
      <c r="T45" s="481"/>
      <c r="U45" s="481"/>
      <c r="V45" s="481"/>
      <c r="W45" s="481"/>
      <c r="X45" s="482"/>
      <c r="Y45" s="39"/>
      <c r="Z45" s="198"/>
      <c r="AA45" s="87"/>
      <c r="AB45" s="201"/>
      <c r="AC45" s="202"/>
      <c r="AD45" s="202"/>
      <c r="AE45" s="221"/>
      <c r="AF45" s="221"/>
      <c r="AG45" s="222"/>
      <c r="AH45" s="88"/>
      <c r="AI45" s="88"/>
      <c r="AJ45" s="88"/>
      <c r="AK45" s="88"/>
      <c r="AL45" s="193">
        <f t="shared" si="8"/>
        <v>0</v>
      </c>
      <c r="AM45" s="194">
        <f t="shared" si="4"/>
        <v>0</v>
      </c>
      <c r="AN45" s="193">
        <f t="shared" si="5"/>
        <v>0</v>
      </c>
      <c r="AO45" s="88"/>
    </row>
    <row r="46" spans="1:41">
      <c r="A46" s="192">
        <v>43</v>
      </c>
      <c r="B46" s="413"/>
      <c r="C46" s="413"/>
      <c r="D46" s="413"/>
      <c r="E46" s="413"/>
      <c r="F46" s="413"/>
      <c r="G46" s="413"/>
      <c r="H46" s="413"/>
      <c r="I46" s="413"/>
      <c r="J46" s="413"/>
      <c r="K46" s="414"/>
      <c r="L46" s="415"/>
      <c r="M46" s="415"/>
      <c r="N46" s="415"/>
      <c r="O46" s="416"/>
      <c r="P46" s="417"/>
      <c r="Q46" s="480"/>
      <c r="R46" s="481"/>
      <c r="S46" s="481"/>
      <c r="T46" s="481"/>
      <c r="U46" s="481"/>
      <c r="V46" s="481"/>
      <c r="W46" s="481"/>
      <c r="X46" s="482"/>
      <c r="Y46" s="39"/>
      <c r="Z46" s="198"/>
      <c r="AA46" s="87"/>
      <c r="AB46" s="201"/>
      <c r="AC46" s="202"/>
      <c r="AD46" s="202"/>
      <c r="AE46" s="221"/>
      <c r="AF46" s="221"/>
      <c r="AG46" s="222"/>
      <c r="AH46" s="88"/>
      <c r="AI46" s="88"/>
      <c r="AJ46" s="88"/>
      <c r="AK46" s="88"/>
      <c r="AL46" s="193">
        <f t="shared" si="8"/>
        <v>0</v>
      </c>
      <c r="AM46" s="194">
        <f t="shared" si="4"/>
        <v>0</v>
      </c>
      <c r="AN46" s="193">
        <f t="shared" si="5"/>
        <v>0</v>
      </c>
      <c r="AO46" s="88"/>
    </row>
    <row r="47" spans="1:41">
      <c r="A47" s="192">
        <v>44</v>
      </c>
      <c r="B47" s="413"/>
      <c r="C47" s="413"/>
      <c r="D47" s="413"/>
      <c r="E47" s="413"/>
      <c r="F47" s="413"/>
      <c r="G47" s="413"/>
      <c r="H47" s="413"/>
      <c r="I47" s="413"/>
      <c r="J47" s="413"/>
      <c r="K47" s="414"/>
      <c r="L47" s="415"/>
      <c r="M47" s="415"/>
      <c r="N47" s="415"/>
      <c r="O47" s="416"/>
      <c r="P47" s="417"/>
      <c r="Q47" s="480"/>
      <c r="R47" s="481"/>
      <c r="S47" s="481"/>
      <c r="T47" s="481"/>
      <c r="U47" s="481"/>
      <c r="V47" s="481"/>
      <c r="W47" s="481"/>
      <c r="X47" s="482"/>
      <c r="Y47" s="39"/>
      <c r="Z47" s="198"/>
      <c r="AA47" s="87"/>
      <c r="AB47" s="201"/>
      <c r="AC47" s="202"/>
      <c r="AD47" s="202"/>
      <c r="AE47" s="221"/>
      <c r="AF47" s="221"/>
      <c r="AG47" s="222"/>
      <c r="AH47" s="88"/>
      <c r="AI47" s="88"/>
      <c r="AJ47" s="88"/>
      <c r="AK47" s="88"/>
      <c r="AL47" s="193">
        <f t="shared" si="8"/>
        <v>0</v>
      </c>
      <c r="AM47" s="194">
        <f t="shared" si="4"/>
        <v>0</v>
      </c>
      <c r="AN47" s="193">
        <f t="shared" si="5"/>
        <v>0</v>
      </c>
      <c r="AO47" s="88"/>
    </row>
    <row r="48" spans="1:41">
      <c r="A48" s="192">
        <v>45</v>
      </c>
      <c r="B48" s="413"/>
      <c r="C48" s="413"/>
      <c r="D48" s="413"/>
      <c r="E48" s="413"/>
      <c r="F48" s="413"/>
      <c r="G48" s="413"/>
      <c r="H48" s="413"/>
      <c r="I48" s="413"/>
      <c r="J48" s="413"/>
      <c r="K48" s="414"/>
      <c r="L48" s="415"/>
      <c r="M48" s="415"/>
      <c r="N48" s="415"/>
      <c r="O48" s="416"/>
      <c r="P48" s="417"/>
      <c r="Q48" s="480"/>
      <c r="R48" s="481"/>
      <c r="S48" s="481"/>
      <c r="T48" s="481"/>
      <c r="U48" s="481"/>
      <c r="V48" s="481"/>
      <c r="W48" s="481"/>
      <c r="X48" s="482"/>
      <c r="Y48" s="39"/>
      <c r="Z48" s="198"/>
      <c r="AA48" s="87"/>
      <c r="AB48" s="201"/>
      <c r="AC48" s="202"/>
      <c r="AD48" s="202"/>
      <c r="AE48" s="221"/>
      <c r="AF48" s="221"/>
      <c r="AG48" s="222"/>
      <c r="AH48" s="88"/>
      <c r="AI48" s="88"/>
      <c r="AJ48" s="88"/>
      <c r="AK48" s="88"/>
      <c r="AL48" s="193">
        <f t="shared" si="8"/>
        <v>0</v>
      </c>
      <c r="AM48" s="194">
        <f t="shared" si="4"/>
        <v>0</v>
      </c>
      <c r="AN48" s="193">
        <f t="shared" si="5"/>
        <v>0</v>
      </c>
      <c r="AO48" s="88"/>
    </row>
    <row r="49" spans="1:41">
      <c r="A49" s="192">
        <v>46</v>
      </c>
      <c r="B49" s="413"/>
      <c r="C49" s="413"/>
      <c r="D49" s="413"/>
      <c r="E49" s="413"/>
      <c r="F49" s="413"/>
      <c r="G49" s="413"/>
      <c r="H49" s="413"/>
      <c r="I49" s="413"/>
      <c r="J49" s="413"/>
      <c r="K49" s="414"/>
      <c r="L49" s="415"/>
      <c r="M49" s="415"/>
      <c r="N49" s="415"/>
      <c r="O49" s="416"/>
      <c r="P49" s="417"/>
      <c r="Q49" s="480"/>
      <c r="R49" s="481"/>
      <c r="S49" s="481"/>
      <c r="T49" s="481"/>
      <c r="U49" s="481"/>
      <c r="V49" s="481"/>
      <c r="W49" s="481"/>
      <c r="X49" s="482"/>
      <c r="Y49" s="39"/>
      <c r="Z49" s="198"/>
      <c r="AA49" s="87"/>
      <c r="AB49" s="201"/>
      <c r="AC49" s="202"/>
      <c r="AD49" s="202"/>
      <c r="AE49" s="221"/>
      <c r="AF49" s="221"/>
      <c r="AG49" s="222"/>
      <c r="AH49" s="88"/>
      <c r="AI49" s="88"/>
      <c r="AJ49" s="88"/>
      <c r="AK49" s="88"/>
      <c r="AL49" s="193">
        <f t="shared" si="8"/>
        <v>0</v>
      </c>
      <c r="AM49" s="194">
        <f t="shared" si="4"/>
        <v>0</v>
      </c>
      <c r="AN49" s="193">
        <f t="shared" si="5"/>
        <v>0</v>
      </c>
      <c r="AO49" s="88"/>
    </row>
    <row r="50" spans="1:41">
      <c r="A50" s="192">
        <v>47</v>
      </c>
      <c r="B50" s="413"/>
      <c r="C50" s="413"/>
      <c r="D50" s="413"/>
      <c r="E50" s="413"/>
      <c r="F50" s="413"/>
      <c r="G50" s="413"/>
      <c r="H50" s="413"/>
      <c r="I50" s="413"/>
      <c r="J50" s="413"/>
      <c r="K50" s="414"/>
      <c r="L50" s="415"/>
      <c r="M50" s="415"/>
      <c r="N50" s="415"/>
      <c r="O50" s="416"/>
      <c r="P50" s="417"/>
      <c r="Q50" s="480"/>
      <c r="R50" s="481"/>
      <c r="S50" s="481"/>
      <c r="T50" s="481"/>
      <c r="U50" s="481"/>
      <c r="V50" s="481"/>
      <c r="W50" s="481"/>
      <c r="X50" s="482"/>
      <c r="Y50" s="39"/>
      <c r="Z50" s="198"/>
      <c r="AA50" s="87"/>
      <c r="AB50" s="201"/>
      <c r="AC50" s="202"/>
      <c r="AD50" s="202"/>
      <c r="AE50" s="221"/>
      <c r="AF50" s="221"/>
      <c r="AG50" s="222"/>
      <c r="AH50" s="88"/>
      <c r="AI50" s="88"/>
      <c r="AJ50" s="88"/>
      <c r="AK50" s="88"/>
      <c r="AL50" s="193">
        <f t="shared" si="8"/>
        <v>0</v>
      </c>
      <c r="AM50" s="194">
        <f t="shared" si="4"/>
        <v>0</v>
      </c>
      <c r="AN50" s="193">
        <f t="shared" si="5"/>
        <v>0</v>
      </c>
      <c r="AO50" s="88"/>
    </row>
    <row r="51" spans="1:41">
      <c r="A51" s="192">
        <v>48</v>
      </c>
      <c r="B51" s="413"/>
      <c r="C51" s="413"/>
      <c r="D51" s="413"/>
      <c r="E51" s="413"/>
      <c r="F51" s="413"/>
      <c r="G51" s="413"/>
      <c r="H51" s="413"/>
      <c r="I51" s="413"/>
      <c r="J51" s="413"/>
      <c r="K51" s="414"/>
      <c r="L51" s="415"/>
      <c r="M51" s="415"/>
      <c r="N51" s="415"/>
      <c r="O51" s="416"/>
      <c r="P51" s="417"/>
      <c r="Q51" s="480"/>
      <c r="R51" s="481"/>
      <c r="S51" s="481"/>
      <c r="T51" s="481"/>
      <c r="U51" s="481"/>
      <c r="V51" s="481"/>
      <c r="W51" s="481"/>
      <c r="X51" s="482"/>
      <c r="Y51" s="39"/>
      <c r="Z51" s="198"/>
      <c r="AA51" s="87"/>
      <c r="AB51" s="201"/>
      <c r="AC51" s="202"/>
      <c r="AD51" s="202"/>
      <c r="AE51" s="221"/>
      <c r="AF51" s="221"/>
      <c r="AG51" s="222"/>
      <c r="AH51" s="88"/>
      <c r="AI51" s="88"/>
      <c r="AJ51" s="88"/>
      <c r="AK51" s="88"/>
      <c r="AL51" s="193">
        <f t="shared" si="8"/>
        <v>0</v>
      </c>
      <c r="AM51" s="194">
        <f t="shared" si="4"/>
        <v>0</v>
      </c>
      <c r="AN51" s="193">
        <f t="shared" si="5"/>
        <v>0</v>
      </c>
      <c r="AO51" s="88"/>
    </row>
    <row r="52" spans="1:41">
      <c r="A52" s="192">
        <v>49</v>
      </c>
      <c r="B52" s="413"/>
      <c r="C52" s="413"/>
      <c r="D52" s="413"/>
      <c r="E52" s="413"/>
      <c r="F52" s="413"/>
      <c r="G52" s="413"/>
      <c r="H52" s="413"/>
      <c r="I52" s="413"/>
      <c r="J52" s="413"/>
      <c r="K52" s="414"/>
      <c r="L52" s="415"/>
      <c r="M52" s="415"/>
      <c r="N52" s="415"/>
      <c r="O52" s="416"/>
      <c r="P52" s="417"/>
      <c r="Q52" s="480"/>
      <c r="R52" s="481"/>
      <c r="S52" s="481"/>
      <c r="T52" s="481"/>
      <c r="U52" s="481"/>
      <c r="V52" s="481"/>
      <c r="W52" s="481"/>
      <c r="X52" s="482"/>
      <c r="Y52" s="39"/>
      <c r="Z52" s="198"/>
      <c r="AA52" s="87"/>
      <c r="AB52" s="201"/>
      <c r="AC52" s="202"/>
      <c r="AD52" s="202"/>
      <c r="AE52" s="221"/>
      <c r="AF52" s="221"/>
      <c r="AG52" s="222"/>
      <c r="AH52" s="88"/>
      <c r="AI52" s="88"/>
      <c r="AJ52" s="88"/>
      <c r="AK52" s="88"/>
      <c r="AL52" s="193">
        <f t="shared" si="8"/>
        <v>0</v>
      </c>
      <c r="AM52" s="194">
        <f t="shared" si="4"/>
        <v>0</v>
      </c>
      <c r="AN52" s="193">
        <f t="shared" si="5"/>
        <v>0</v>
      </c>
      <c r="AO52" s="88"/>
    </row>
    <row r="53" spans="1:41">
      <c r="A53" s="192">
        <v>50</v>
      </c>
      <c r="B53" s="413"/>
      <c r="C53" s="413"/>
      <c r="D53" s="413"/>
      <c r="E53" s="413"/>
      <c r="F53" s="413"/>
      <c r="G53" s="413"/>
      <c r="H53" s="413"/>
      <c r="I53" s="413"/>
      <c r="J53" s="413"/>
      <c r="K53" s="414"/>
      <c r="L53" s="415"/>
      <c r="M53" s="415"/>
      <c r="N53" s="415"/>
      <c r="O53" s="416"/>
      <c r="P53" s="417"/>
      <c r="Q53" s="480"/>
      <c r="R53" s="481"/>
      <c r="S53" s="481"/>
      <c r="T53" s="481"/>
      <c r="U53" s="481"/>
      <c r="V53" s="481"/>
      <c r="W53" s="481"/>
      <c r="X53" s="482"/>
      <c r="Y53" s="39"/>
      <c r="Z53" s="198"/>
      <c r="AA53" s="87"/>
      <c r="AB53" s="201"/>
      <c r="AC53" s="202"/>
      <c r="AD53" s="202"/>
      <c r="AE53" s="221"/>
      <c r="AF53" s="221"/>
      <c r="AG53" s="222"/>
      <c r="AH53" s="88"/>
      <c r="AI53" s="88"/>
      <c r="AJ53" s="88"/>
      <c r="AK53" s="88"/>
      <c r="AL53" s="193">
        <f t="shared" si="8"/>
        <v>0</v>
      </c>
      <c r="AM53" s="194">
        <f t="shared" si="4"/>
        <v>0</v>
      </c>
      <c r="AN53" s="193">
        <f t="shared" si="5"/>
        <v>0</v>
      </c>
      <c r="AO53" s="88"/>
    </row>
    <row r="54" spans="1:41">
      <c r="A54" s="192">
        <v>51</v>
      </c>
      <c r="B54" s="413"/>
      <c r="C54" s="413"/>
      <c r="D54" s="413"/>
      <c r="E54" s="413"/>
      <c r="F54" s="413"/>
      <c r="G54" s="413"/>
      <c r="H54" s="413"/>
      <c r="I54" s="413"/>
      <c r="J54" s="413"/>
      <c r="K54" s="414"/>
      <c r="L54" s="415"/>
      <c r="M54" s="415"/>
      <c r="N54" s="415"/>
      <c r="O54" s="416"/>
      <c r="P54" s="417"/>
      <c r="Q54" s="480"/>
      <c r="R54" s="481"/>
      <c r="S54" s="481"/>
      <c r="T54" s="481"/>
      <c r="U54" s="481"/>
      <c r="V54" s="481"/>
      <c r="W54" s="481"/>
      <c r="X54" s="482"/>
      <c r="Y54" s="39"/>
      <c r="Z54" s="198"/>
      <c r="AA54" s="87"/>
      <c r="AB54" s="201"/>
      <c r="AC54" s="202"/>
      <c r="AD54" s="202"/>
      <c r="AE54" s="221"/>
      <c r="AF54" s="221"/>
      <c r="AG54" s="222"/>
      <c r="AH54" s="88"/>
      <c r="AI54" s="88"/>
      <c r="AJ54" s="88"/>
      <c r="AK54" s="88"/>
      <c r="AL54" s="193">
        <f t="shared" si="8"/>
        <v>0</v>
      </c>
      <c r="AM54" s="194">
        <f t="shared" si="4"/>
        <v>0</v>
      </c>
      <c r="AN54" s="193">
        <f t="shared" si="5"/>
        <v>0</v>
      </c>
      <c r="AO54" s="88"/>
    </row>
    <row r="55" spans="1:41">
      <c r="A55" s="192">
        <v>52</v>
      </c>
      <c r="B55" s="413"/>
      <c r="C55" s="413"/>
      <c r="D55" s="413"/>
      <c r="E55" s="413"/>
      <c r="F55" s="413"/>
      <c r="G55" s="413"/>
      <c r="H55" s="413"/>
      <c r="I55" s="413"/>
      <c r="J55" s="413"/>
      <c r="K55" s="414"/>
      <c r="L55" s="415"/>
      <c r="M55" s="415"/>
      <c r="N55" s="415"/>
      <c r="O55" s="416"/>
      <c r="P55" s="417"/>
      <c r="Q55" s="480"/>
      <c r="R55" s="481"/>
      <c r="S55" s="481"/>
      <c r="T55" s="481"/>
      <c r="U55" s="481"/>
      <c r="V55" s="481"/>
      <c r="W55" s="481"/>
      <c r="X55" s="482"/>
      <c r="Y55" s="39"/>
      <c r="Z55" s="198"/>
      <c r="AA55" s="87"/>
      <c r="AB55" s="201"/>
      <c r="AC55" s="202"/>
      <c r="AD55" s="202"/>
      <c r="AE55" s="221"/>
      <c r="AF55" s="221"/>
      <c r="AG55" s="222"/>
      <c r="AH55" s="88"/>
      <c r="AI55" s="88"/>
      <c r="AJ55" s="88"/>
      <c r="AK55" s="88"/>
      <c r="AL55" s="193">
        <f t="shared" si="8"/>
        <v>0</v>
      </c>
      <c r="AM55" s="194">
        <f t="shared" si="4"/>
        <v>0</v>
      </c>
      <c r="AN55" s="193">
        <f t="shared" si="5"/>
        <v>0</v>
      </c>
      <c r="AO55" s="88"/>
    </row>
    <row r="56" spans="1:41">
      <c r="A56" s="192">
        <v>53</v>
      </c>
      <c r="B56" s="413"/>
      <c r="C56" s="413"/>
      <c r="D56" s="413"/>
      <c r="E56" s="413"/>
      <c r="F56" s="413"/>
      <c r="G56" s="413"/>
      <c r="H56" s="413"/>
      <c r="I56" s="413"/>
      <c r="J56" s="413"/>
      <c r="K56" s="414"/>
      <c r="L56" s="415"/>
      <c r="M56" s="415"/>
      <c r="N56" s="415"/>
      <c r="O56" s="416"/>
      <c r="P56" s="417"/>
      <c r="Q56" s="480"/>
      <c r="R56" s="481"/>
      <c r="S56" s="481"/>
      <c r="T56" s="481"/>
      <c r="U56" s="481"/>
      <c r="V56" s="481"/>
      <c r="W56" s="481"/>
      <c r="X56" s="482"/>
      <c r="Y56" s="39"/>
      <c r="Z56" s="198"/>
      <c r="AA56" s="87"/>
      <c r="AB56" s="201"/>
      <c r="AC56" s="202"/>
      <c r="AD56" s="202"/>
      <c r="AE56" s="221"/>
      <c r="AF56" s="221"/>
      <c r="AG56" s="222"/>
      <c r="AH56" s="88"/>
      <c r="AI56" s="88"/>
      <c r="AJ56" s="88"/>
      <c r="AK56" s="88"/>
      <c r="AL56" s="193">
        <f t="shared" si="8"/>
        <v>0</v>
      </c>
      <c r="AM56" s="194">
        <f t="shared" si="4"/>
        <v>0</v>
      </c>
      <c r="AN56" s="193">
        <f t="shared" si="5"/>
        <v>0</v>
      </c>
      <c r="AO56" s="88"/>
    </row>
    <row r="57" spans="1:41">
      <c r="A57" s="192">
        <v>54</v>
      </c>
      <c r="B57" s="413"/>
      <c r="C57" s="413"/>
      <c r="D57" s="413"/>
      <c r="E57" s="413"/>
      <c r="F57" s="413"/>
      <c r="G57" s="413"/>
      <c r="H57" s="413"/>
      <c r="I57" s="413"/>
      <c r="J57" s="413"/>
      <c r="K57" s="414"/>
      <c r="L57" s="415"/>
      <c r="M57" s="415"/>
      <c r="N57" s="415"/>
      <c r="O57" s="416"/>
      <c r="P57" s="417"/>
      <c r="Q57" s="480"/>
      <c r="R57" s="481"/>
      <c r="S57" s="481"/>
      <c r="T57" s="481"/>
      <c r="U57" s="481"/>
      <c r="V57" s="481"/>
      <c r="W57" s="481"/>
      <c r="X57" s="482"/>
      <c r="Y57" s="39"/>
      <c r="Z57" s="198"/>
      <c r="AA57" s="87"/>
      <c r="AB57" s="201"/>
      <c r="AC57" s="202"/>
      <c r="AD57" s="202"/>
      <c r="AE57" s="221"/>
      <c r="AF57" s="221"/>
      <c r="AG57" s="222"/>
      <c r="AH57" s="88"/>
      <c r="AI57" s="88"/>
      <c r="AJ57" s="88"/>
      <c r="AK57" s="88"/>
      <c r="AL57" s="193">
        <f t="shared" si="8"/>
        <v>0</v>
      </c>
      <c r="AM57" s="194">
        <f t="shared" si="4"/>
        <v>0</v>
      </c>
      <c r="AN57" s="193">
        <f t="shared" si="5"/>
        <v>0</v>
      </c>
      <c r="AO57" s="88"/>
    </row>
    <row r="58" spans="1:41">
      <c r="A58" s="192">
        <v>55</v>
      </c>
      <c r="B58" s="413"/>
      <c r="C58" s="413"/>
      <c r="D58" s="413"/>
      <c r="E58" s="413"/>
      <c r="F58" s="413"/>
      <c r="G58" s="413"/>
      <c r="H58" s="413"/>
      <c r="I58" s="413"/>
      <c r="J58" s="413"/>
      <c r="K58" s="414"/>
      <c r="L58" s="415"/>
      <c r="M58" s="415"/>
      <c r="N58" s="415"/>
      <c r="O58" s="416"/>
      <c r="P58" s="417"/>
      <c r="Q58" s="480"/>
      <c r="R58" s="481"/>
      <c r="S58" s="481"/>
      <c r="T58" s="481"/>
      <c r="U58" s="481"/>
      <c r="V58" s="481"/>
      <c r="W58" s="481"/>
      <c r="X58" s="482"/>
      <c r="Y58" s="39"/>
      <c r="Z58" s="198"/>
      <c r="AA58" s="87"/>
      <c r="AB58" s="201"/>
      <c r="AC58" s="202"/>
      <c r="AD58" s="202"/>
      <c r="AE58" s="221"/>
      <c r="AF58" s="221"/>
      <c r="AG58" s="222"/>
      <c r="AH58" s="88"/>
      <c r="AI58" s="88"/>
      <c r="AJ58" s="88"/>
      <c r="AK58" s="88"/>
      <c r="AL58" s="193">
        <f t="shared" si="8"/>
        <v>0</v>
      </c>
      <c r="AM58" s="194">
        <f t="shared" si="4"/>
        <v>0</v>
      </c>
      <c r="AN58" s="193">
        <f t="shared" si="5"/>
        <v>0</v>
      </c>
      <c r="AO58" s="88"/>
    </row>
    <row r="59" spans="1:41">
      <c r="A59" s="192">
        <v>56</v>
      </c>
      <c r="B59" s="413"/>
      <c r="C59" s="413"/>
      <c r="D59" s="413"/>
      <c r="E59" s="413"/>
      <c r="F59" s="413"/>
      <c r="G59" s="413"/>
      <c r="H59" s="413"/>
      <c r="I59" s="413"/>
      <c r="J59" s="413"/>
      <c r="K59" s="414"/>
      <c r="L59" s="415"/>
      <c r="M59" s="415"/>
      <c r="N59" s="415"/>
      <c r="O59" s="416"/>
      <c r="P59" s="417"/>
      <c r="Q59" s="480"/>
      <c r="R59" s="481"/>
      <c r="S59" s="481"/>
      <c r="T59" s="481"/>
      <c r="U59" s="481"/>
      <c r="V59" s="481"/>
      <c r="W59" s="481"/>
      <c r="X59" s="482"/>
      <c r="Y59" s="39"/>
      <c r="Z59" s="198"/>
      <c r="AA59" s="87"/>
      <c r="AB59" s="201"/>
      <c r="AC59" s="202"/>
      <c r="AD59" s="202"/>
      <c r="AE59" s="221"/>
      <c r="AF59" s="221"/>
      <c r="AG59" s="222"/>
      <c r="AH59" s="88"/>
      <c r="AI59" s="88"/>
      <c r="AJ59" s="88"/>
      <c r="AK59" s="88"/>
      <c r="AL59" s="193">
        <f>IF(O59="",0,+IF(OR(ISBLANK(O59),ISBLANK(K60),O59&gt;K60),"",IF(AND(YEAR(O59)=YEAR(K60),MONTH(O59)=MONTH(K60)),0,FLOOR((IF(IF(DAY(O59)=1, O59,DATE(YEAR(O59),MONTH(O59)+1,1))&lt;IF(K60= DATE(YEAR(K60),MONTH(K60)+1,DAY(0)), K60, DATE(YEAR(K60), MONTH(K60),1)),DATEDIF(IF(DAY(O59)=1, O59,DATE(YEAR(O59),MONTH(O59)+1,1)),IF(K60= DATE(YEAR(K60),MONTH(K60)+1,DAY(0)), K60+1, DATE(YEAR(K60), MONTH(K60),1)),"M"),0) + FLOOR((DATEDIF(O59,IF(DAY(O59)=1,O59,DATE(YEAR(O59),MONTH(O59)+1,1)),"D") + DATEDIF(IF(K60=DATE(YEAR(K60),MONTH(K60)+1,DAY(0)),K60,DATE(YEAR(K60), MONTH(K60),0)),K60,"D"))/30,1))/12,1))))</f>
        <v>0</v>
      </c>
      <c r="AM59" s="194">
        <f t="shared" si="4"/>
        <v>0</v>
      </c>
      <c r="AN59" s="193">
        <f t="shared" si="5"/>
        <v>0</v>
      </c>
      <c r="AO59" s="88"/>
    </row>
    <row r="60" spans="1:41">
      <c r="A60" s="192">
        <v>57</v>
      </c>
      <c r="B60" s="413"/>
      <c r="C60" s="413"/>
      <c r="D60" s="413"/>
      <c r="E60" s="413"/>
      <c r="F60" s="413"/>
      <c r="G60" s="413"/>
      <c r="H60" s="413"/>
      <c r="I60" s="413"/>
      <c r="J60" s="413"/>
      <c r="K60" s="414"/>
      <c r="L60" s="415"/>
      <c r="M60" s="415"/>
      <c r="N60" s="415"/>
      <c r="O60" s="416"/>
      <c r="P60" s="417"/>
      <c r="Q60" s="480"/>
      <c r="R60" s="481"/>
      <c r="S60" s="481"/>
      <c r="T60" s="481"/>
      <c r="U60" s="481"/>
      <c r="V60" s="481"/>
      <c r="W60" s="481"/>
      <c r="X60" s="482"/>
      <c r="Y60" s="39"/>
      <c r="Z60" s="198"/>
      <c r="AA60" s="87"/>
      <c r="AB60" s="201"/>
      <c r="AC60" s="202"/>
      <c r="AD60" s="202"/>
      <c r="AE60" s="221"/>
      <c r="AF60" s="221"/>
      <c r="AG60" s="222"/>
      <c r="AH60" s="88"/>
      <c r="AI60" s="88"/>
      <c r="AJ60" s="88"/>
      <c r="AK60" s="88"/>
      <c r="AL60" s="193">
        <f t="shared" ref="AL60:AL62" si="9">IF(O60="",0,+IF(OR(ISBLANK(O60),ISBLANK(K61),O60&gt;K61),"",IF(AND(YEAR(O60)=YEAR(K61),MONTH(O60)=MONTH(K61)),0,FLOOR((IF(IF(DAY(O60)=1, O60,DATE(YEAR(O60),MONTH(O60)+1,1))&lt;IF(K61= DATE(YEAR(K61),MONTH(K61)+1,DAY(0)), K61, DATE(YEAR(K61), MONTH(K61),1)),DATEDIF(IF(DAY(O60)=1, O60,DATE(YEAR(O60),MONTH(O60)+1,1)),IF(K61= DATE(YEAR(K61),MONTH(K61)+1,DAY(0)), K61+1, DATE(YEAR(K61), MONTH(K61),1)),"M"),0) + FLOOR((DATEDIF(O60,IF(DAY(O60)=1,O60,DATE(YEAR(O60),MONTH(O60)+1,1)),"D") + DATEDIF(IF(K61=DATE(YEAR(K61),MONTH(K61)+1,DAY(0)),K61,DATE(YEAR(K61), MONTH(K61),0)),K61,"D"))/30,1))/12,1))))</f>
        <v>0</v>
      </c>
      <c r="AM60" s="194">
        <f t="shared" si="4"/>
        <v>0</v>
      </c>
      <c r="AN60" s="193">
        <f t="shared" si="5"/>
        <v>0</v>
      </c>
      <c r="AO60" s="88"/>
    </row>
    <row r="61" spans="1:41">
      <c r="A61" s="192">
        <v>58</v>
      </c>
      <c r="B61" s="413"/>
      <c r="C61" s="413"/>
      <c r="D61" s="413"/>
      <c r="E61" s="413"/>
      <c r="F61" s="413"/>
      <c r="G61" s="413"/>
      <c r="H61" s="413"/>
      <c r="I61" s="413"/>
      <c r="J61" s="413"/>
      <c r="K61" s="414"/>
      <c r="L61" s="415"/>
      <c r="M61" s="415"/>
      <c r="N61" s="415"/>
      <c r="O61" s="416"/>
      <c r="P61" s="417"/>
      <c r="Q61" s="480"/>
      <c r="R61" s="481"/>
      <c r="S61" s="481"/>
      <c r="T61" s="481"/>
      <c r="U61" s="481"/>
      <c r="V61" s="481"/>
      <c r="W61" s="481"/>
      <c r="X61" s="482"/>
      <c r="Y61" s="39"/>
      <c r="Z61" s="198"/>
      <c r="AA61" s="87"/>
      <c r="AB61" s="201"/>
      <c r="AC61" s="202"/>
      <c r="AD61" s="202"/>
      <c r="AE61" s="221"/>
      <c r="AF61" s="221"/>
      <c r="AG61" s="222"/>
      <c r="AH61" s="88"/>
      <c r="AI61" s="88"/>
      <c r="AJ61" s="88"/>
      <c r="AK61" s="88"/>
      <c r="AL61" s="193">
        <f t="shared" si="9"/>
        <v>0</v>
      </c>
      <c r="AM61" s="194">
        <f t="shared" si="4"/>
        <v>0</v>
      </c>
      <c r="AN61" s="193">
        <f t="shared" si="5"/>
        <v>0</v>
      </c>
      <c r="AO61" s="88"/>
    </row>
    <row r="62" spans="1:41">
      <c r="A62" s="192">
        <v>59</v>
      </c>
      <c r="B62" s="407"/>
      <c r="C62" s="407"/>
      <c r="D62" s="407"/>
      <c r="E62" s="407"/>
      <c r="F62" s="407"/>
      <c r="G62" s="407"/>
      <c r="H62" s="407"/>
      <c r="I62" s="407"/>
      <c r="J62" s="407"/>
      <c r="K62" s="408"/>
      <c r="L62" s="409"/>
      <c r="M62" s="409"/>
      <c r="N62" s="409"/>
      <c r="O62" s="410"/>
      <c r="P62" s="411"/>
      <c r="Q62" s="522"/>
      <c r="R62" s="523"/>
      <c r="S62" s="523"/>
      <c r="T62" s="523"/>
      <c r="U62" s="523"/>
      <c r="V62" s="523"/>
      <c r="W62" s="523"/>
      <c r="X62" s="524"/>
      <c r="Y62" s="39"/>
      <c r="Z62" s="198"/>
      <c r="AA62" s="87"/>
      <c r="AB62" s="201"/>
      <c r="AC62" s="202"/>
      <c r="AD62" s="202"/>
      <c r="AE62" s="221"/>
      <c r="AF62" s="221"/>
      <c r="AG62" s="222"/>
      <c r="AH62" s="88"/>
      <c r="AI62" s="88"/>
      <c r="AJ62" s="88"/>
      <c r="AK62" s="88"/>
      <c r="AL62" s="193">
        <f t="shared" si="9"/>
        <v>0</v>
      </c>
      <c r="AM62" s="194">
        <f t="shared" si="4"/>
        <v>0</v>
      </c>
      <c r="AN62" s="193">
        <f t="shared" si="5"/>
        <v>0</v>
      </c>
      <c r="AO62" s="88"/>
    </row>
    <row r="63" spans="1:41">
      <c r="A63" s="223"/>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143"/>
      <c r="Z63" s="198"/>
      <c r="AA63" s="87"/>
      <c r="AB63" s="201"/>
      <c r="AC63" s="202"/>
      <c r="AD63" s="202"/>
      <c r="AE63" s="221"/>
      <c r="AF63" s="221"/>
      <c r="AG63" s="222"/>
      <c r="AH63" s="88"/>
      <c r="AI63" s="88"/>
      <c r="AJ63" s="88"/>
      <c r="AK63" s="88"/>
      <c r="AL63" s="88"/>
      <c r="AM63" s="88"/>
      <c r="AN63" s="88"/>
      <c r="AO63" s="88"/>
    </row>
    <row r="64" spans="1:41" ht="15.75">
      <c r="A64" s="147" t="s">
        <v>46</v>
      </c>
      <c r="B64" s="216" t="s">
        <v>170</v>
      </c>
      <c r="C64" s="11"/>
      <c r="D64" s="11"/>
      <c r="E64" s="11"/>
      <c r="F64" s="11"/>
      <c r="G64" s="11"/>
      <c r="H64" s="11"/>
      <c r="I64" s="11"/>
      <c r="J64" s="280"/>
      <c r="K64" s="280"/>
      <c r="L64" s="280"/>
      <c r="M64" s="280"/>
      <c r="N64" s="280"/>
      <c r="O64" s="280"/>
      <c r="P64" s="280"/>
      <c r="Q64" s="280"/>
      <c r="R64" s="280"/>
      <c r="S64" s="280"/>
      <c r="T64" s="280"/>
      <c r="U64" s="280"/>
      <c r="V64" s="280"/>
      <c r="W64" s="280"/>
      <c r="X64" s="281"/>
      <c r="Z64" s="87"/>
      <c r="AA64" s="87"/>
      <c r="AB64" s="88"/>
      <c r="AC64" s="88"/>
      <c r="AD64" s="88"/>
      <c r="AE64" s="88"/>
      <c r="AF64" s="88"/>
      <c r="AG64" s="88"/>
      <c r="AH64" s="88"/>
      <c r="AI64" s="88"/>
      <c r="AJ64" s="88"/>
      <c r="AK64" s="88"/>
      <c r="AL64" s="88"/>
      <c r="AM64" s="88"/>
      <c r="AN64" s="88"/>
      <c r="AO64" s="88"/>
    </row>
    <row r="65" spans="1:41">
      <c r="B65" s="468" t="s">
        <v>2</v>
      </c>
      <c r="C65" s="468"/>
      <c r="D65" s="468" t="s">
        <v>3</v>
      </c>
      <c r="E65" s="468"/>
      <c r="F65" s="468"/>
      <c r="G65" s="468"/>
      <c r="H65" s="468" t="s">
        <v>4</v>
      </c>
      <c r="I65" s="468"/>
      <c r="J65" s="5" t="s">
        <v>5</v>
      </c>
      <c r="K65" s="468" t="s">
        <v>27</v>
      </c>
      <c r="L65" s="468"/>
      <c r="M65" s="468"/>
      <c r="N65" s="352" t="s">
        <v>24</v>
      </c>
      <c r="O65" s="385"/>
      <c r="P65" s="385"/>
      <c r="Q65" s="385"/>
      <c r="R65" s="385"/>
      <c r="S65" s="385"/>
      <c r="T65" s="385"/>
      <c r="U65" s="385"/>
      <c r="V65" s="385"/>
      <c r="W65" s="385"/>
      <c r="X65" s="290"/>
      <c r="Z65" s="87"/>
      <c r="AA65" s="87">
        <v>41274</v>
      </c>
      <c r="AB65" s="88"/>
      <c r="AC65" s="88"/>
      <c r="AD65" s="88"/>
      <c r="AE65" s="88"/>
      <c r="AF65" s="87">
        <v>41275</v>
      </c>
      <c r="AG65" s="87"/>
      <c r="AH65" s="88"/>
      <c r="AI65" s="88"/>
      <c r="AJ65" s="88"/>
      <c r="AK65" s="88"/>
      <c r="AL65" s="88"/>
      <c r="AM65" s="88"/>
      <c r="AN65" s="88"/>
      <c r="AO65" s="88"/>
    </row>
    <row r="66" spans="1:41">
      <c r="A66" s="138">
        <v>1</v>
      </c>
      <c r="B66" s="456" t="str">
        <f t="shared" ref="B66:B124" si="10">IF(K5="","",+IF(AND(AL4=0,AM4=0,AN4=2),"",O4+1))</f>
        <v/>
      </c>
      <c r="C66" s="457"/>
      <c r="D66" s="456" t="str">
        <f>IF(K5="","",+IF(AND(AL4=0,AM4=0,AN4=2),"",K5-1))</f>
        <v/>
      </c>
      <c r="E66" s="458"/>
      <c r="F66" s="458"/>
      <c r="G66" s="457"/>
      <c r="H66" s="399" t="str">
        <f>+IF(B66="","",+IF(OR(ISBLANK(B66),ISBLANK(D66),B66&gt;D66),"",IF(AND(YEAR(B66)=YEAR(D66),MONTH(B66)=MONTH(D66)),0,FLOOR((IF(IF(DAY(B66)=1, B66,DATE(YEAR(B66),MONTH(B66)+1,1))&lt;IF(D66= DATE(YEAR(D66),MONTH(D66)+1,DAY(0)), D66, DATE(YEAR(D66), MONTH(D66),1)),DATEDIF(IF(DAY(B66)=1, B66,DATE(YEAR(B66),MONTH(B66)+1,1)),IF(D66= DATE(YEAR(D66),MONTH(D66)+1,DAY(0)), D66+1, DATE(YEAR(D66), MONTH(D66),1)),"M"),0) + FLOOR((DATEDIF(B66,IF(DAY(B66)=1,B66,DATE(YEAR(B66),MONTH(B66)+1,1)),"D") + DATEDIF(IF(D66=DATE(YEAR(D66),MONTH(D66)+1,DAY(0)),D66,DATE(YEAR(D66), MONTH(D66),0)),D66,"D"))/30,1))/12,1))))</f>
        <v/>
      </c>
      <c r="I66" s="400"/>
      <c r="J66" s="26" t="str">
        <f>IF(B66="","",IF(OR(ISBLANK(B66),ISBLANK(D66),ISBLANK(D66),B66&gt;D66),"",IF(AND(YEAR(B66)=YEAR(D66), MONTH(B66)=MONTH(D66),NOT(AND(DAY(B66)=1,D66=DATE(YEAR(D66),MONTH(D66+1),DAY(0))))),0,MOD(IF(IF(DAY(B66)=1, B66,DATE(YEAR(B66),MONTH(B66)+1,1))&lt;IF(D66= DATE(YEAR(D66),MONTH(D66)+1,DAY(0)), D66, DATE(YEAR(D66), MONTH(D66),1)),DATEDIF(IF(DAY(B66)=1, B66,DATE(YEAR(B66),MONTH(B66)+1,1)),IF(D66= DATE(YEAR(D66),MONTH(D66)+1,DAY(0)), D66+1, DATE(YEAR(D66), MONTH(D66),1)),"M"),0) + FLOOR((DATEDIF(B66,IF(DAY(B66)=1,B66,DATE(YEAR(B66),MONTH(B66)+1,1)),"D") + DATEDIF(IF(D66=DATE(YEAR(D66),MONTH(D66)+1,DAY(0)),D66,DATE(YEAR(D66), MONTH(D66),0)),D66,"D"))/30,1),12))))</f>
        <v/>
      </c>
      <c r="K66" s="399" t="str">
        <f>IF(B66="","",IF(OR(ISBLANK(B66),ISBLANK(D66),ISBLANK(D66),B66&gt;D66),"",IF(AND(YEAR(B66)=YEAR(D66), MONTH(B66)=MONTH(D66),NOT(AND(DAY(B66)=1,D66=DATE(YEAR(D66),MONTH(D66+1),DAY(0))))),DATEDIF(B66,D66,"D")+1, MOD(DATEDIF(B66,IF(DAY(B66)=1,B66,DATE(YEAR(B66),MONTH(B66)+1,1)),"D") + DATEDIF(IF(D66=DATE(YEAR(D66),MONTH(D66)+1,DAY(0)),D66,DATE(YEAR(D66), MONTH(D66),0)),D66,"D"),30))))</f>
        <v/>
      </c>
      <c r="L66" s="401"/>
      <c r="M66" s="400"/>
      <c r="N66" s="402"/>
      <c r="O66" s="403"/>
      <c r="P66" s="403"/>
      <c r="Q66" s="403"/>
      <c r="R66" s="403"/>
      <c r="S66" s="403"/>
      <c r="T66" s="403"/>
      <c r="U66" s="403"/>
      <c r="V66" s="403"/>
      <c r="W66" s="403"/>
      <c r="X66" s="404"/>
      <c r="Z66" s="87" t="str">
        <f>IF($B66="","",+IF(AND(YEAR($B66)&lt;2013,YEAR($D66)&lt;2013),$B66,IF(AND(YEAR($B66)&lt;2013,YEAR($D66)&gt;2012),$B66,IF(AND(YEAR($B66)&gt;2012,YEAR($D66)&gt;2012),""))))</f>
        <v/>
      </c>
      <c r="AA66" s="87" t="str">
        <f>IF(Z66="","",+IF(YEAR($D66)&lt;2013,$D66,IF(AND(YEAR($B66)&lt;2013,YEAR($D66)&gt;2012),$AA$65)))</f>
        <v/>
      </c>
      <c r="AB66" s="195">
        <f>IF(Z66="",0,+IF(OR(ISBLANK(Z66),ISBLANK(AA66),Z66&gt;AA66),"",IF(AND(YEAR(Z66)=YEAR(AA66),MONTH(Z66)=MONTH(AA66)),0,FLOOR((IF(IF(DAY(Z66)=1, Z66,DATE(YEAR(Z66),MONTH(Z66)+1,1))&lt;IF(AA66= DATE(YEAR(AA66),MONTH(AA66)+1,DAY(0)), AA66, DATE(YEAR(AA66), MONTH(AA66),1)),DATEDIF(IF(DAY(Z66)=1, Z66,DATE(YEAR(Z66),MONTH(Z66)+1,1)),IF(AA66= DATE(YEAR(AA66),MONTH(AA66)+1,DAY(0)), AA66+1, DATE(YEAR(AA66), MONTH(AA66),1)),"M"),0) + FLOOR((DATEDIF(Z66,IF(DAY(Z66)=1,Z66,DATE(YEAR(Z66),MONTH(Z66)+1,1)),"D") + DATEDIF(IF(AA66=DATE(YEAR(AA66),MONTH(AA66)+1,DAY(0)),AA66,DATE(YEAR(AA66), MONTH(AA66),0)),AA66,"D"))/30,1))/12,1))))</f>
        <v>0</v>
      </c>
      <c r="AC66" s="196">
        <f>IF(Z66="",0,+IF(OR(ISBLANK(Z66),ISBLANK(AA66),ISBLANK(AA66),Z66&gt;AA66),"",IF(AND(YEAR(Z66)=YEAR(AA66), MONTH(Z66)=MONTH(AA66),NOT(AND(DAY(Z66)=1,AA66=DATE(YEAR(AA66),MONTH(AA66+1),DAY(0))))),0,MOD(IF(IF(DAY(Z66)=1, Z66,DATE(YEAR(Z66),MONTH(Z66)+1,1))&lt;IF(AA66= DATE(YEAR(AA66),MONTH(AA66)+1,DAY(0)), AA66, DATE(YEAR(AA66), MONTH(AA66),1)),DATEDIF(IF(DAY(Z66)=1, Z66,DATE(YEAR(Z66),MONTH(Z66)+1,1)),IF(AA66= DATE(YEAR(AA66),MONTH(AA66)+1,DAY(0)), AA66+1, DATE(YEAR(AA66), MONTH(AA66),1)),"M"),0) + FLOOR((DATEDIF(Z66,IF(DAY(Z66)=1,Z66,DATE(YEAR(Z66),MONTH(Z66)+1,1)),"D") + DATEDIF(IF(AA66=DATE(YEAR(AA66),MONTH(AA66)+1,DAY(0)),AA66,DATE(YEAR(AA66), MONTH(AA66),0)),AA66,"D"))/30,1),12))))</f>
        <v>0</v>
      </c>
      <c r="AD66" s="197">
        <f>IF(Z66="",0,+IF(OR(ISBLANK(Z66),ISBLANK(AA66),ISBLANK(AA66),Z66&gt;AA66),"",IF(AND(YEAR(Z66)=YEAR(AA66), MONTH(Z66)=MONTH(AA66),NOT(AND(DAY(Z66)=1,AA66=DATE(YEAR(AA66),MONTH(AA66+1),DAY(0))))),DATEDIF(Z66,AA66,"D")+1, MOD(DATEDIF(Z66,IF(DAY(Z66)=1,Z66,DATE(YEAR(Z66),MONTH(Z66)+1,1)),"D") + DATEDIF(IF(AA66=DATE(YEAR(AA66),MONTH(AA66)+1,DAY(0)),AA66,DATE(YEAR(AA66), MONTH(AA66),0)),AA66,"D"),30))))</f>
        <v>0</v>
      </c>
      <c r="AE66" s="88"/>
      <c r="AF66" s="87" t="e">
        <f>IF(#REF!="","",+IF(AND(YEAR(#REF!)&lt;2013,YEAR(#REF!)&lt;2013),"",IF(AND(YEAR(#REF!)&lt;2013,YEAR(#REF!)&gt;2012),#REF!,IF(AND(YEAR(#REF!)&gt;2012,YEAR(#REF!)&gt;2012),#REF!,""))))</f>
        <v>#REF!</v>
      </c>
      <c r="AG66" s="87" t="e">
        <f>IF(#REF!="","",+IF(YEAR(#REF!)&lt;2013,"",#REF!))</f>
        <v>#REF!</v>
      </c>
      <c r="AH66" s="195" t="e">
        <f>IF(AF66="",0,+IF(OR(ISBLANK(AF66),ISBLANK(AG66),AF66&gt;AG66),"",IF(AND(YEAR(AF66)=YEAR(AG66),MONTH(AF66)=MONTH(AG66)),0,FLOOR((IF(IF(DAY(AF66)=1, AF66,DATE(YEAR(AF66),MONTH(AF66)+1,1))&lt;IF(AG66= DATE(YEAR(AG66),MONTH(AG66)+1,DAY(0)), AG66, DATE(YEAR(AG66), MONTH(AG66),1)),DATEDIF(IF(DAY(AF66)=1, AF66,DATE(YEAR(AF66),MONTH(AF66)+1,1)),IF(AG66= DATE(YEAR(AG66),MONTH(AG66)+1,DAY(0)), AG66+1, DATE(YEAR(AG66), MONTH(AG66),1)),"M"),0) + FLOOR((DATEDIF(AF66,IF(DAY(AF66)=1,AF66,DATE(YEAR(AF66),MONTH(AF66)+1,1)),"D") + DATEDIF(IF(AG66=DATE(YEAR(AG66),MONTH(AG66)+1,DAY(0)),AG66,DATE(YEAR(AG66), MONTH(AG66),0)),AG66,"D"))/30,1))/12,1))))</f>
        <v>#REF!</v>
      </c>
      <c r="AI66" s="196" t="e">
        <f>IF(AF66="",0,+IF(OR(ISBLANK(AF66),ISBLANK(AG66),ISBLANK(AG66),AF66&gt;AG66),"",IF(AND(YEAR(AF66)=YEAR(AG66), MONTH(AF66)=MONTH(AG66),NOT(AND(DAY(AF66)=1,AG66=DATE(YEAR(AG66),MONTH(AG66+1),DAY(0))))),0,MOD(IF(IF(DAY(AF66)=1, AF66,DATE(YEAR(AF66),MONTH(AF66)+1,1))&lt;IF(AG66= DATE(YEAR(AG66),MONTH(AG66)+1,DAY(0)), AG66, DATE(YEAR(AG66), MONTH(AG66),1)),DATEDIF(IF(DAY(AF66)=1, AF66,DATE(YEAR(AF66),MONTH(AF66)+1,1)),IF(AG66= DATE(YEAR(AG66),MONTH(AG66)+1,DAY(0)), AG66+1, DATE(YEAR(AG66), MONTH(AG66),1)),"M"),0) + FLOOR((DATEDIF(AF66,IF(DAY(AF66)=1,AF66,DATE(YEAR(AF66),MONTH(AF66)+1,1)),"D") + DATEDIF(IF(AG66=DATE(YEAR(AG66),MONTH(AG66)+1,DAY(0)),AG66,DATE(YEAR(AG66), MONTH(AG66),0)),AG66,"D"))/30,1),12))))</f>
        <v>#REF!</v>
      </c>
      <c r="AJ66" s="197" t="e">
        <f>IF(AF66="",0,+IF(OR(ISBLANK(AF66),ISBLANK(AG66),ISBLANK(AG66),AF66&gt;AG66),"",IF(AND(YEAR(AF66)=YEAR(AG66), MONTH(AF66)=MONTH(AG66),NOT(AND(DAY(AF66)=1,AG66=DATE(YEAR(AG66),MONTH(AG66+1),DAY(0))))),DATEDIF(AF66,AG66,"D")+1, MOD(DATEDIF(AF66,IF(DAY(AF66)=1,AF66,DATE(YEAR(AF66),MONTH(AF66)+1,1)),"D") + DATEDIF(IF(AG66=DATE(YEAR(AG66),MONTH(AG66)+1,DAY(0)),AG66,DATE(YEAR(AG66), MONTH(AG66),0)),AG66,"D"),30))))</f>
        <v>#REF!</v>
      </c>
      <c r="AK66" s="88"/>
      <c r="AL66" s="88"/>
      <c r="AM66" s="88"/>
      <c r="AN66" s="88"/>
      <c r="AO66" s="88"/>
    </row>
    <row r="67" spans="1:41">
      <c r="A67" s="138">
        <v>2</v>
      </c>
      <c r="B67" s="456" t="str">
        <f t="shared" si="10"/>
        <v/>
      </c>
      <c r="C67" s="457"/>
      <c r="D67" s="456" t="str">
        <f>IF(K6="","",+IF(AND(AL5=0,AM5=0,AN5=2),"",K6-1))</f>
        <v/>
      </c>
      <c r="E67" s="458"/>
      <c r="F67" s="458"/>
      <c r="G67" s="457"/>
      <c r="H67" s="459" t="str">
        <f t="shared" ref="H67:H124" si="11">+IF(B67="","",+IF(OR(ISBLANK(B67),ISBLANK(D67),B67&gt;D67),"",IF(AND(YEAR(B67)=YEAR(D67),MONTH(B67)=MONTH(D67)),0,FLOOR((IF(IF(DAY(B67)=1, B67,DATE(YEAR(B67),MONTH(B67)+1,1))&lt;IF(D67= DATE(YEAR(D67),MONTH(D67)+1,DAY(0)), D67, DATE(YEAR(D67), MONTH(D67),1)),DATEDIF(IF(DAY(B67)=1, B67,DATE(YEAR(B67),MONTH(B67)+1,1)),IF(D67= DATE(YEAR(D67),MONTH(D67)+1,DAY(0)), D67+1, DATE(YEAR(D67), MONTH(D67),1)),"M"),0) + FLOOR((DATEDIF(B67,IF(DAY(B67)=1,B67,DATE(YEAR(B67),MONTH(B67)+1,1)),"D") + DATEDIF(IF(D67=DATE(YEAR(D67),MONTH(D67)+1,DAY(0)),D67,DATE(YEAR(D67), MONTH(D67),0)),D67,"D"))/30,1))/12,1))))</f>
        <v/>
      </c>
      <c r="I67" s="460"/>
      <c r="J67" s="29" t="str">
        <f t="shared" ref="J67:J124" si="12">IF(B67="","",IF(OR(ISBLANK(B67),ISBLANK(D67),ISBLANK(D67),B67&gt;D67),"",IF(AND(YEAR(B67)=YEAR(D67), MONTH(B67)=MONTH(D67),NOT(AND(DAY(B67)=1,D67=DATE(YEAR(D67),MONTH(D67+1),DAY(0))))),0,MOD(IF(IF(DAY(B67)=1, B67,DATE(YEAR(B67),MONTH(B67)+1,1))&lt;IF(D67= DATE(YEAR(D67),MONTH(D67)+1,DAY(0)), D67, DATE(YEAR(D67), MONTH(D67),1)),DATEDIF(IF(DAY(B67)=1, B67,DATE(YEAR(B67),MONTH(B67)+1,1)),IF(D67= DATE(YEAR(D67),MONTH(D67)+1,DAY(0)), D67+1, DATE(YEAR(D67), MONTH(D67),1)),"M"),0) + FLOOR((DATEDIF(B67,IF(DAY(B67)=1,B67,DATE(YEAR(B67),MONTH(B67)+1,1)),"D") + DATEDIF(IF(D67=DATE(YEAR(D67),MONTH(D67)+1,DAY(0)),D67,DATE(YEAR(D67), MONTH(D67),0)),D67,"D"))/30,1),12))))</f>
        <v/>
      </c>
      <c r="K67" s="459" t="str">
        <f t="shared" ref="K67:K124" si="13">IF(B67="","",IF(OR(ISBLANK(B67),ISBLANK(D67),ISBLANK(D67),B67&gt;D67),"",IF(AND(YEAR(B67)=YEAR(D67), MONTH(B67)=MONTH(D67),NOT(AND(DAY(B67)=1,D67=DATE(YEAR(D67),MONTH(D67+1),DAY(0))))),DATEDIF(B67,D67,"D")+1, MOD(DATEDIF(B67,IF(DAY(B67)=1,B67,DATE(YEAR(B67),MONTH(B67)+1,1)),"D") + DATEDIF(IF(D67=DATE(YEAR(D67),MONTH(D67)+1,DAY(0)),D67,DATE(YEAR(D67), MONTH(D67),0)),D67,"D"),30))))</f>
        <v/>
      </c>
      <c r="L67" s="461"/>
      <c r="M67" s="460"/>
      <c r="N67" s="465"/>
      <c r="O67" s="466"/>
      <c r="P67" s="466"/>
      <c r="Q67" s="466"/>
      <c r="R67" s="466"/>
      <c r="S67" s="466"/>
      <c r="T67" s="466"/>
      <c r="U67" s="466"/>
      <c r="V67" s="466"/>
      <c r="W67" s="466"/>
      <c r="X67" s="467"/>
      <c r="Z67" s="87" t="str">
        <f t="shared" ref="Z67:Z124" si="14">IF($B67="","",+IF(AND(YEAR($B67)&lt;2013,YEAR($D67)&lt;2013),$B67,IF(AND(YEAR($B67)&lt;2013,YEAR($D67)&gt;2012),$B67,IF(AND(YEAR($B67)&gt;2012,YEAR($D67)&gt;2012),""))))</f>
        <v/>
      </c>
      <c r="AA67" s="87" t="str">
        <f>IF(Z67="","",+IF(YEAR($D67)&lt;2013,$D67,IF(AND(YEAR($B67)&lt;2013,YEAR($D67)&gt;2012),$AA$65)))</f>
        <v/>
      </c>
      <c r="AB67" s="195">
        <f>IF(Z67="",0,+IF(OR(ISBLANK(Z67),ISBLANK(AA67),Z67&gt;AA67),"",IF(AND(YEAR(Z67)=YEAR(AA67),MONTH(Z67)=MONTH(AA67)),0,FLOOR((IF(IF(DAY(Z67)=1, Z67,DATE(YEAR(Z67),MONTH(Z67)+1,1))&lt;IF(AA67= DATE(YEAR(AA67),MONTH(AA67)+1,DAY(0)), AA67, DATE(YEAR(AA67), MONTH(AA67),1)),DATEDIF(IF(DAY(Z67)=1, Z67,DATE(YEAR(Z67),MONTH(Z67)+1,1)),IF(AA67= DATE(YEAR(AA67),MONTH(AA67)+1,DAY(0)), AA67+1, DATE(YEAR(AA67), MONTH(AA67),1)),"M"),0) + FLOOR((DATEDIF(Z67,IF(DAY(Z67)=1,Z67,DATE(YEAR(Z67),MONTH(Z67)+1,1)),"D") + DATEDIF(IF(AA67=DATE(YEAR(AA67),MONTH(AA67)+1,DAY(0)),AA67,DATE(YEAR(AA67), MONTH(AA67),0)),AA67,"D"))/30,1))/12,1))))</f>
        <v>0</v>
      </c>
      <c r="AC67" s="196">
        <f>IF(Z67="",0,+IF(OR(ISBLANK(Z67),ISBLANK(AA67),ISBLANK(AA67),Z67&gt;AA67),"",IF(AND(YEAR(Z67)=YEAR(AA67), MONTH(Z67)=MONTH(AA67),NOT(AND(DAY(Z67)=1,AA67=DATE(YEAR(AA67),MONTH(AA67+1),DAY(0))))),0,MOD(IF(IF(DAY(Z67)=1, Z67,DATE(YEAR(Z67),MONTH(Z67)+1,1))&lt;IF(AA67= DATE(YEAR(AA67),MONTH(AA67)+1,DAY(0)), AA67, DATE(YEAR(AA67), MONTH(AA67),1)),DATEDIF(IF(DAY(Z67)=1, Z67,DATE(YEAR(Z67),MONTH(Z67)+1,1)),IF(AA67= DATE(YEAR(AA67),MONTH(AA67)+1,DAY(0)), AA67+1, DATE(YEAR(AA67), MONTH(AA67),1)),"M"),0) + FLOOR((DATEDIF(Z67,IF(DAY(Z67)=1,Z67,DATE(YEAR(Z67),MONTH(Z67)+1,1)),"D") + DATEDIF(IF(AA67=DATE(YEAR(AA67),MONTH(AA67)+1,DAY(0)),AA67,DATE(YEAR(AA67), MONTH(AA67),0)),AA67,"D"))/30,1),12))))</f>
        <v>0</v>
      </c>
      <c r="AD67" s="197">
        <f>IF(Z67="",0,+IF(OR(ISBLANK(Z67),ISBLANK(AA67),ISBLANK(AA67),Z67&gt;AA67),"",IF(AND(YEAR(Z67)=YEAR(AA67), MONTH(Z67)=MONTH(AA67),NOT(AND(DAY(Z67)=1,AA67=DATE(YEAR(AA67),MONTH(AA67+1),DAY(0))))),DATEDIF(Z67,AA67,"D")+1, MOD(DATEDIF(Z67,IF(DAY(Z67)=1,Z67,DATE(YEAR(Z67),MONTH(Z67)+1,1)),"D") + DATEDIF(IF(AA67=DATE(YEAR(AA67),MONTH(AA67)+1,DAY(0)),AA67,DATE(YEAR(AA67), MONTH(AA67),0)),AA67,"D"),30))))</f>
        <v>0</v>
      </c>
      <c r="AE67" s="88"/>
      <c r="AF67" s="88"/>
      <c r="AG67" s="88"/>
      <c r="AH67" s="88"/>
      <c r="AI67" s="88"/>
      <c r="AJ67" s="88"/>
      <c r="AK67" s="88"/>
      <c r="AL67" s="88"/>
      <c r="AM67" s="88"/>
      <c r="AN67" s="88"/>
      <c r="AO67" s="88"/>
    </row>
    <row r="68" spans="1:41">
      <c r="A68" s="138">
        <v>3</v>
      </c>
      <c r="B68" s="456" t="str">
        <f t="shared" si="10"/>
        <v/>
      </c>
      <c r="C68" s="457"/>
      <c r="D68" s="456" t="str">
        <f t="shared" ref="D68:D123" si="15">IF(K7="","",+IF(AND(AL6=0,AM6=0,AN6=2),"",K7-1))</f>
        <v/>
      </c>
      <c r="E68" s="458"/>
      <c r="F68" s="458"/>
      <c r="G68" s="457"/>
      <c r="H68" s="459" t="str">
        <f t="shared" si="11"/>
        <v/>
      </c>
      <c r="I68" s="460"/>
      <c r="J68" s="29" t="str">
        <f t="shared" si="12"/>
        <v/>
      </c>
      <c r="K68" s="459" t="str">
        <f t="shared" si="13"/>
        <v/>
      </c>
      <c r="L68" s="461"/>
      <c r="M68" s="460"/>
      <c r="N68" s="465"/>
      <c r="O68" s="466"/>
      <c r="P68" s="466"/>
      <c r="Q68" s="466"/>
      <c r="R68" s="466"/>
      <c r="S68" s="466"/>
      <c r="T68" s="466"/>
      <c r="U68" s="466"/>
      <c r="V68" s="466"/>
      <c r="W68" s="466"/>
      <c r="X68" s="467"/>
      <c r="Z68" s="87" t="str">
        <f t="shared" si="14"/>
        <v/>
      </c>
      <c r="AA68" s="87" t="str">
        <f t="shared" ref="AA68:AA124" si="16">IF(Z68="","",+IF(YEAR($D68)&lt;2013,$D68,IF(AND(YEAR($B68)&lt;2013,YEAR($D68)&gt;2012),$AA$65)))</f>
        <v/>
      </c>
      <c r="AB68" s="195">
        <f t="shared" ref="AB68:AB124" si="17">IF(Z68="",0,+IF(OR(ISBLANK(Z68),ISBLANK(AA68),Z68&gt;AA68),"",IF(AND(YEAR(Z68)=YEAR(AA68),MONTH(Z68)=MONTH(AA68)),0,FLOOR((IF(IF(DAY(Z68)=1, Z68,DATE(YEAR(Z68),MONTH(Z68)+1,1))&lt;IF(AA68= DATE(YEAR(AA68),MONTH(AA68)+1,DAY(0)), AA68, DATE(YEAR(AA68), MONTH(AA68),1)),DATEDIF(IF(DAY(Z68)=1, Z68,DATE(YEAR(Z68),MONTH(Z68)+1,1)),IF(AA68= DATE(YEAR(AA68),MONTH(AA68)+1,DAY(0)), AA68+1, DATE(YEAR(AA68), MONTH(AA68),1)),"M"),0) + FLOOR((DATEDIF(Z68,IF(DAY(Z68)=1,Z68,DATE(YEAR(Z68),MONTH(Z68)+1,1)),"D") + DATEDIF(IF(AA68=DATE(YEAR(AA68),MONTH(AA68)+1,DAY(0)),AA68,DATE(YEAR(AA68), MONTH(AA68),0)),AA68,"D"))/30,1))/12,1))))</f>
        <v>0</v>
      </c>
      <c r="AC68" s="196">
        <f t="shared" ref="AC68:AC124" si="18">IF(Z68="",0,+IF(OR(ISBLANK(Z68),ISBLANK(AA68),ISBLANK(AA68),Z68&gt;AA68),"",IF(AND(YEAR(Z68)=YEAR(AA68), MONTH(Z68)=MONTH(AA68),NOT(AND(DAY(Z68)=1,AA68=DATE(YEAR(AA68),MONTH(AA68+1),DAY(0))))),0,MOD(IF(IF(DAY(Z68)=1, Z68,DATE(YEAR(Z68),MONTH(Z68)+1,1))&lt;IF(AA68= DATE(YEAR(AA68),MONTH(AA68)+1,DAY(0)), AA68, DATE(YEAR(AA68), MONTH(AA68),1)),DATEDIF(IF(DAY(Z68)=1, Z68,DATE(YEAR(Z68),MONTH(Z68)+1,1)),IF(AA68= DATE(YEAR(AA68),MONTH(AA68)+1,DAY(0)), AA68+1, DATE(YEAR(AA68), MONTH(AA68),1)),"M"),0) + FLOOR((DATEDIF(Z68,IF(DAY(Z68)=1,Z68,DATE(YEAR(Z68),MONTH(Z68)+1,1)),"D") + DATEDIF(IF(AA68=DATE(YEAR(AA68),MONTH(AA68)+1,DAY(0)),AA68,DATE(YEAR(AA68), MONTH(AA68),0)),AA68,"D"))/30,1),12))))</f>
        <v>0</v>
      </c>
      <c r="AD68" s="197">
        <f t="shared" ref="AD68:AD124" si="19">IF(Z68="",0,+IF(OR(ISBLANK(Z68),ISBLANK(AA68),ISBLANK(AA68),Z68&gt;AA68),"",IF(AND(YEAR(Z68)=YEAR(AA68), MONTH(Z68)=MONTH(AA68),NOT(AND(DAY(Z68)=1,AA68=DATE(YEAR(AA68),MONTH(AA68+1),DAY(0))))),DATEDIF(Z68,AA68,"D")+1, MOD(DATEDIF(Z68,IF(DAY(Z68)=1,Z68,DATE(YEAR(Z68),MONTH(Z68)+1,1)),"D") + DATEDIF(IF(AA68=DATE(YEAR(AA68),MONTH(AA68)+1,DAY(0)),AA68,DATE(YEAR(AA68), MONTH(AA68),0)),AA68,"D"),30))))</f>
        <v>0</v>
      </c>
      <c r="AE68" s="88"/>
      <c r="AF68" s="88"/>
      <c r="AG68" s="88"/>
      <c r="AH68" s="88"/>
      <c r="AI68" s="88"/>
      <c r="AJ68" s="88"/>
      <c r="AK68" s="88"/>
      <c r="AL68" s="88"/>
      <c r="AM68" s="88"/>
      <c r="AN68" s="88"/>
      <c r="AO68" s="88"/>
    </row>
    <row r="69" spans="1:41">
      <c r="A69" s="138">
        <v>4</v>
      </c>
      <c r="B69" s="456" t="str">
        <f t="shared" si="10"/>
        <v/>
      </c>
      <c r="C69" s="457"/>
      <c r="D69" s="456" t="str">
        <f t="shared" si="15"/>
        <v/>
      </c>
      <c r="E69" s="458"/>
      <c r="F69" s="458"/>
      <c r="G69" s="457"/>
      <c r="H69" s="459" t="str">
        <f t="shared" si="11"/>
        <v/>
      </c>
      <c r="I69" s="460"/>
      <c r="J69" s="29" t="str">
        <f t="shared" si="12"/>
        <v/>
      </c>
      <c r="K69" s="459" t="str">
        <f t="shared" si="13"/>
        <v/>
      </c>
      <c r="L69" s="461"/>
      <c r="M69" s="460"/>
      <c r="N69" s="465"/>
      <c r="O69" s="466"/>
      <c r="P69" s="466"/>
      <c r="Q69" s="466"/>
      <c r="R69" s="466"/>
      <c r="S69" s="466"/>
      <c r="T69" s="466"/>
      <c r="U69" s="466"/>
      <c r="V69" s="466"/>
      <c r="W69" s="466"/>
      <c r="X69" s="467"/>
      <c r="Z69" s="87" t="str">
        <f t="shared" si="14"/>
        <v/>
      </c>
      <c r="AA69" s="87" t="str">
        <f t="shared" si="16"/>
        <v/>
      </c>
      <c r="AB69" s="195">
        <f t="shared" si="17"/>
        <v>0</v>
      </c>
      <c r="AC69" s="196">
        <f t="shared" si="18"/>
        <v>0</v>
      </c>
      <c r="AD69" s="197">
        <f t="shared" si="19"/>
        <v>0</v>
      </c>
      <c r="AE69" s="88"/>
      <c r="AF69" s="88"/>
      <c r="AG69" s="88"/>
      <c r="AH69" s="88"/>
      <c r="AI69" s="88"/>
      <c r="AJ69" s="88"/>
      <c r="AK69" s="88"/>
      <c r="AL69" s="88"/>
      <c r="AM69" s="88"/>
      <c r="AN69" s="88"/>
      <c r="AO69" s="88"/>
    </row>
    <row r="70" spans="1:41">
      <c r="A70" s="138">
        <v>5</v>
      </c>
      <c r="B70" s="456" t="str">
        <f t="shared" si="10"/>
        <v/>
      </c>
      <c r="C70" s="457"/>
      <c r="D70" s="456" t="str">
        <f t="shared" si="15"/>
        <v/>
      </c>
      <c r="E70" s="458"/>
      <c r="F70" s="458"/>
      <c r="G70" s="457"/>
      <c r="H70" s="459" t="str">
        <f t="shared" si="11"/>
        <v/>
      </c>
      <c r="I70" s="460"/>
      <c r="J70" s="29" t="str">
        <f t="shared" si="12"/>
        <v/>
      </c>
      <c r="K70" s="459" t="str">
        <f t="shared" si="13"/>
        <v/>
      </c>
      <c r="L70" s="461"/>
      <c r="M70" s="460"/>
      <c r="N70" s="465"/>
      <c r="O70" s="466"/>
      <c r="P70" s="466"/>
      <c r="Q70" s="466"/>
      <c r="R70" s="466"/>
      <c r="S70" s="466"/>
      <c r="T70" s="466"/>
      <c r="U70" s="466"/>
      <c r="V70" s="466"/>
      <c r="W70" s="466"/>
      <c r="X70" s="467"/>
      <c r="Z70" s="87" t="str">
        <f t="shared" si="14"/>
        <v/>
      </c>
      <c r="AA70" s="87" t="str">
        <f t="shared" si="16"/>
        <v/>
      </c>
      <c r="AB70" s="195">
        <f t="shared" si="17"/>
        <v>0</v>
      </c>
      <c r="AC70" s="196">
        <f t="shared" si="18"/>
        <v>0</v>
      </c>
      <c r="AD70" s="197">
        <f t="shared" si="19"/>
        <v>0</v>
      </c>
      <c r="AE70" s="88"/>
      <c r="AF70" s="88"/>
      <c r="AG70" s="88"/>
      <c r="AH70" s="88"/>
      <c r="AI70" s="88"/>
      <c r="AJ70" s="88"/>
      <c r="AK70" s="88"/>
      <c r="AL70" s="88"/>
      <c r="AM70" s="88"/>
      <c r="AN70" s="88"/>
      <c r="AO70" s="88"/>
    </row>
    <row r="71" spans="1:41">
      <c r="A71" s="138">
        <v>6</v>
      </c>
      <c r="B71" s="456" t="str">
        <f t="shared" si="10"/>
        <v/>
      </c>
      <c r="C71" s="457"/>
      <c r="D71" s="456" t="str">
        <f t="shared" si="15"/>
        <v/>
      </c>
      <c r="E71" s="458"/>
      <c r="F71" s="458"/>
      <c r="G71" s="457"/>
      <c r="H71" s="459" t="str">
        <f t="shared" si="11"/>
        <v/>
      </c>
      <c r="I71" s="460"/>
      <c r="J71" s="29" t="str">
        <f t="shared" si="12"/>
        <v/>
      </c>
      <c r="K71" s="459" t="str">
        <f t="shared" si="13"/>
        <v/>
      </c>
      <c r="L71" s="461"/>
      <c r="M71" s="460"/>
      <c r="N71" s="465"/>
      <c r="O71" s="466"/>
      <c r="P71" s="466"/>
      <c r="Q71" s="466"/>
      <c r="R71" s="466"/>
      <c r="S71" s="466"/>
      <c r="T71" s="466"/>
      <c r="U71" s="466"/>
      <c r="V71" s="466"/>
      <c r="W71" s="466"/>
      <c r="X71" s="467"/>
      <c r="Z71" s="87"/>
      <c r="AA71" s="87"/>
      <c r="AB71" s="195">
        <f t="shared" si="17"/>
        <v>0</v>
      </c>
      <c r="AC71" s="196">
        <f t="shared" si="18"/>
        <v>0</v>
      </c>
      <c r="AD71" s="197">
        <f t="shared" si="19"/>
        <v>0</v>
      </c>
      <c r="AE71" s="88"/>
      <c r="AF71" s="88"/>
      <c r="AG71" s="88"/>
      <c r="AH71" s="88"/>
      <c r="AI71" s="88"/>
      <c r="AJ71" s="88"/>
      <c r="AK71" s="88"/>
      <c r="AL71" s="88"/>
      <c r="AM71" s="88"/>
      <c r="AN71" s="88"/>
      <c r="AO71" s="88"/>
    </row>
    <row r="72" spans="1:41">
      <c r="A72" s="138">
        <v>7</v>
      </c>
      <c r="B72" s="456" t="str">
        <f t="shared" si="10"/>
        <v/>
      </c>
      <c r="C72" s="457"/>
      <c r="D72" s="456" t="str">
        <f t="shared" si="15"/>
        <v/>
      </c>
      <c r="E72" s="458"/>
      <c r="F72" s="458"/>
      <c r="G72" s="457"/>
      <c r="H72" s="459" t="str">
        <f t="shared" si="11"/>
        <v/>
      </c>
      <c r="I72" s="460"/>
      <c r="J72" s="29" t="str">
        <f t="shared" si="12"/>
        <v/>
      </c>
      <c r="K72" s="459" t="str">
        <f t="shared" si="13"/>
        <v/>
      </c>
      <c r="L72" s="461"/>
      <c r="M72" s="460"/>
      <c r="N72" s="465"/>
      <c r="O72" s="466"/>
      <c r="P72" s="466"/>
      <c r="Q72" s="466"/>
      <c r="R72" s="466"/>
      <c r="S72" s="466"/>
      <c r="T72" s="466"/>
      <c r="U72" s="466"/>
      <c r="V72" s="466"/>
      <c r="W72" s="466"/>
      <c r="X72" s="467"/>
      <c r="Z72" s="87"/>
      <c r="AA72" s="87"/>
      <c r="AB72" s="195">
        <f t="shared" si="17"/>
        <v>0</v>
      </c>
      <c r="AC72" s="196">
        <f t="shared" si="18"/>
        <v>0</v>
      </c>
      <c r="AD72" s="197">
        <f t="shared" si="19"/>
        <v>0</v>
      </c>
      <c r="AE72" s="88"/>
      <c r="AF72" s="88"/>
      <c r="AG72" s="88"/>
      <c r="AH72" s="88"/>
      <c r="AI72" s="88"/>
      <c r="AJ72" s="88"/>
      <c r="AK72" s="88"/>
      <c r="AL72" s="88"/>
      <c r="AM72" s="88"/>
      <c r="AN72" s="88"/>
      <c r="AO72" s="88"/>
    </row>
    <row r="73" spans="1:41">
      <c r="A73" s="138">
        <v>8</v>
      </c>
      <c r="B73" s="456" t="str">
        <f t="shared" si="10"/>
        <v/>
      </c>
      <c r="C73" s="457"/>
      <c r="D73" s="456" t="str">
        <f t="shared" si="15"/>
        <v/>
      </c>
      <c r="E73" s="458"/>
      <c r="F73" s="458"/>
      <c r="G73" s="457"/>
      <c r="H73" s="459" t="str">
        <f t="shared" si="11"/>
        <v/>
      </c>
      <c r="I73" s="460"/>
      <c r="J73" s="29" t="str">
        <f t="shared" si="12"/>
        <v/>
      </c>
      <c r="K73" s="459" t="str">
        <f t="shared" si="13"/>
        <v/>
      </c>
      <c r="L73" s="461"/>
      <c r="M73" s="460"/>
      <c r="N73" s="465"/>
      <c r="O73" s="466"/>
      <c r="P73" s="466"/>
      <c r="Q73" s="466"/>
      <c r="R73" s="466"/>
      <c r="S73" s="466"/>
      <c r="T73" s="466"/>
      <c r="U73" s="466"/>
      <c r="V73" s="466"/>
      <c r="W73" s="466"/>
      <c r="X73" s="467"/>
      <c r="Z73" s="87"/>
      <c r="AA73" s="87"/>
      <c r="AB73" s="195">
        <f t="shared" si="17"/>
        <v>0</v>
      </c>
      <c r="AC73" s="196">
        <f t="shared" si="18"/>
        <v>0</v>
      </c>
      <c r="AD73" s="197">
        <f t="shared" si="19"/>
        <v>0</v>
      </c>
      <c r="AE73" s="88"/>
      <c r="AF73" s="88"/>
      <c r="AG73" s="88"/>
      <c r="AH73" s="88"/>
      <c r="AI73" s="88"/>
      <c r="AJ73" s="88"/>
      <c r="AK73" s="88"/>
      <c r="AL73" s="88"/>
      <c r="AM73" s="88"/>
      <c r="AN73" s="88"/>
      <c r="AO73" s="88"/>
    </row>
    <row r="74" spans="1:41">
      <c r="A74" s="138">
        <v>9</v>
      </c>
      <c r="B74" s="456" t="str">
        <f t="shared" si="10"/>
        <v/>
      </c>
      <c r="C74" s="457"/>
      <c r="D74" s="456" t="str">
        <f t="shared" si="15"/>
        <v/>
      </c>
      <c r="E74" s="458"/>
      <c r="F74" s="458"/>
      <c r="G74" s="457"/>
      <c r="H74" s="459" t="str">
        <f t="shared" si="11"/>
        <v/>
      </c>
      <c r="I74" s="460"/>
      <c r="J74" s="29" t="str">
        <f t="shared" si="12"/>
        <v/>
      </c>
      <c r="K74" s="459" t="str">
        <f t="shared" si="13"/>
        <v/>
      </c>
      <c r="L74" s="461"/>
      <c r="M74" s="460"/>
      <c r="N74" s="465"/>
      <c r="O74" s="466"/>
      <c r="P74" s="466"/>
      <c r="Q74" s="466"/>
      <c r="R74" s="466"/>
      <c r="S74" s="466"/>
      <c r="T74" s="466"/>
      <c r="U74" s="466"/>
      <c r="V74" s="466"/>
      <c r="W74" s="466"/>
      <c r="X74" s="467"/>
      <c r="Z74" s="87"/>
      <c r="AA74" s="87"/>
      <c r="AB74" s="195">
        <f t="shared" si="17"/>
        <v>0</v>
      </c>
      <c r="AC74" s="196">
        <f t="shared" si="18"/>
        <v>0</v>
      </c>
      <c r="AD74" s="197">
        <f t="shared" si="19"/>
        <v>0</v>
      </c>
      <c r="AE74" s="88"/>
      <c r="AF74" s="88"/>
      <c r="AG74" s="88"/>
      <c r="AH74" s="88"/>
      <c r="AI74" s="88"/>
      <c r="AJ74" s="88"/>
      <c r="AK74" s="88"/>
      <c r="AL74" s="88"/>
      <c r="AM74" s="88"/>
      <c r="AN74" s="88"/>
      <c r="AO74" s="88"/>
    </row>
    <row r="75" spans="1:41">
      <c r="A75" s="138">
        <v>10</v>
      </c>
      <c r="B75" s="456" t="str">
        <f t="shared" si="10"/>
        <v/>
      </c>
      <c r="C75" s="457"/>
      <c r="D75" s="456" t="str">
        <f t="shared" si="15"/>
        <v/>
      </c>
      <c r="E75" s="458"/>
      <c r="F75" s="458"/>
      <c r="G75" s="457"/>
      <c r="H75" s="459" t="str">
        <f t="shared" si="11"/>
        <v/>
      </c>
      <c r="I75" s="460"/>
      <c r="J75" s="29" t="str">
        <f t="shared" si="12"/>
        <v/>
      </c>
      <c r="K75" s="459" t="str">
        <f t="shared" si="13"/>
        <v/>
      </c>
      <c r="L75" s="461"/>
      <c r="M75" s="460"/>
      <c r="N75" s="465"/>
      <c r="O75" s="466"/>
      <c r="P75" s="466"/>
      <c r="Q75" s="466"/>
      <c r="R75" s="466"/>
      <c r="S75" s="466"/>
      <c r="T75" s="466"/>
      <c r="U75" s="466"/>
      <c r="V75" s="466"/>
      <c r="W75" s="466"/>
      <c r="X75" s="467"/>
      <c r="Z75" s="87"/>
      <c r="AA75" s="87"/>
      <c r="AB75" s="195">
        <f t="shared" si="17"/>
        <v>0</v>
      </c>
      <c r="AC75" s="196">
        <f t="shared" si="18"/>
        <v>0</v>
      </c>
      <c r="AD75" s="197">
        <f t="shared" si="19"/>
        <v>0</v>
      </c>
      <c r="AE75" s="88"/>
      <c r="AF75" s="88"/>
      <c r="AG75" s="88"/>
      <c r="AH75" s="88"/>
      <c r="AI75" s="88"/>
      <c r="AJ75" s="88"/>
      <c r="AK75" s="88"/>
      <c r="AL75" s="88"/>
      <c r="AM75" s="88"/>
      <c r="AN75" s="88"/>
      <c r="AO75" s="88"/>
    </row>
    <row r="76" spans="1:41">
      <c r="A76" s="138">
        <v>11</v>
      </c>
      <c r="B76" s="456" t="str">
        <f t="shared" si="10"/>
        <v/>
      </c>
      <c r="C76" s="457"/>
      <c r="D76" s="456" t="str">
        <f t="shared" si="15"/>
        <v/>
      </c>
      <c r="E76" s="458"/>
      <c r="F76" s="458"/>
      <c r="G76" s="457"/>
      <c r="H76" s="459" t="str">
        <f t="shared" si="11"/>
        <v/>
      </c>
      <c r="I76" s="460"/>
      <c r="J76" s="29" t="str">
        <f t="shared" si="12"/>
        <v/>
      </c>
      <c r="K76" s="459" t="str">
        <f t="shared" si="13"/>
        <v/>
      </c>
      <c r="L76" s="461"/>
      <c r="M76" s="460"/>
      <c r="N76" s="462"/>
      <c r="O76" s="463"/>
      <c r="P76" s="463"/>
      <c r="Q76" s="463"/>
      <c r="R76" s="463"/>
      <c r="S76" s="463"/>
      <c r="T76" s="463"/>
      <c r="U76" s="463"/>
      <c r="V76" s="463"/>
      <c r="W76" s="463"/>
      <c r="X76" s="464"/>
      <c r="Z76" s="87"/>
      <c r="AA76" s="87"/>
      <c r="AB76" s="195">
        <f t="shared" si="17"/>
        <v>0</v>
      </c>
      <c r="AC76" s="196">
        <f t="shared" si="18"/>
        <v>0</v>
      </c>
      <c r="AD76" s="197">
        <f t="shared" si="19"/>
        <v>0</v>
      </c>
      <c r="AE76" s="88"/>
      <c r="AF76" s="88"/>
      <c r="AG76" s="88"/>
      <c r="AH76" s="88"/>
      <c r="AI76" s="88"/>
      <c r="AJ76" s="88"/>
      <c r="AK76" s="88"/>
      <c r="AL76" s="88"/>
      <c r="AM76" s="88"/>
      <c r="AN76" s="88"/>
      <c r="AO76" s="88"/>
    </row>
    <row r="77" spans="1:41">
      <c r="A77" s="138">
        <v>12</v>
      </c>
      <c r="B77" s="456" t="str">
        <f t="shared" si="10"/>
        <v/>
      </c>
      <c r="C77" s="457"/>
      <c r="D77" s="456" t="str">
        <f t="shared" si="15"/>
        <v/>
      </c>
      <c r="E77" s="458"/>
      <c r="F77" s="458"/>
      <c r="G77" s="457"/>
      <c r="H77" s="459" t="str">
        <f t="shared" si="11"/>
        <v/>
      </c>
      <c r="I77" s="460"/>
      <c r="J77" s="29" t="str">
        <f t="shared" si="12"/>
        <v/>
      </c>
      <c r="K77" s="459" t="str">
        <f t="shared" si="13"/>
        <v/>
      </c>
      <c r="L77" s="461"/>
      <c r="M77" s="460"/>
      <c r="N77" s="462"/>
      <c r="O77" s="463"/>
      <c r="P77" s="463"/>
      <c r="Q77" s="463"/>
      <c r="R77" s="463"/>
      <c r="S77" s="463"/>
      <c r="T77" s="463"/>
      <c r="U77" s="463"/>
      <c r="V77" s="463"/>
      <c r="W77" s="463"/>
      <c r="X77" s="464"/>
      <c r="Z77" s="87"/>
      <c r="AA77" s="87"/>
      <c r="AB77" s="195">
        <f t="shared" si="17"/>
        <v>0</v>
      </c>
      <c r="AC77" s="196">
        <f t="shared" si="18"/>
        <v>0</v>
      </c>
      <c r="AD77" s="197">
        <f t="shared" si="19"/>
        <v>0</v>
      </c>
      <c r="AE77" s="88"/>
      <c r="AF77" s="88"/>
      <c r="AG77" s="88"/>
      <c r="AH77" s="88"/>
      <c r="AI77" s="88"/>
      <c r="AJ77" s="88"/>
      <c r="AK77" s="88"/>
      <c r="AL77" s="88"/>
      <c r="AM77" s="88"/>
      <c r="AN77" s="88"/>
      <c r="AO77" s="88"/>
    </row>
    <row r="78" spans="1:41">
      <c r="A78" s="138">
        <v>13</v>
      </c>
      <c r="B78" s="456" t="str">
        <f>IF(K17="","",+IF(AND(AL16=0,AM16=0,AN16=2),"",O16+1))</f>
        <v/>
      </c>
      <c r="C78" s="457"/>
      <c r="D78" s="456" t="str">
        <f t="shared" si="15"/>
        <v/>
      </c>
      <c r="E78" s="458"/>
      <c r="F78" s="458"/>
      <c r="G78" s="457"/>
      <c r="H78" s="459" t="str">
        <f t="shared" si="11"/>
        <v/>
      </c>
      <c r="I78" s="460"/>
      <c r="J78" s="29" t="str">
        <f t="shared" si="12"/>
        <v/>
      </c>
      <c r="K78" s="459" t="str">
        <f t="shared" si="13"/>
        <v/>
      </c>
      <c r="L78" s="461"/>
      <c r="M78" s="460"/>
      <c r="N78" s="462"/>
      <c r="O78" s="463"/>
      <c r="P78" s="463"/>
      <c r="Q78" s="463"/>
      <c r="R78" s="463"/>
      <c r="S78" s="463"/>
      <c r="T78" s="463"/>
      <c r="U78" s="463"/>
      <c r="V78" s="463"/>
      <c r="W78" s="463"/>
      <c r="X78" s="464"/>
      <c r="Z78" s="87"/>
      <c r="AA78" s="87"/>
      <c r="AB78" s="195">
        <f t="shared" si="17"/>
        <v>0</v>
      </c>
      <c r="AC78" s="196">
        <f t="shared" si="18"/>
        <v>0</v>
      </c>
      <c r="AD78" s="197">
        <f t="shared" si="19"/>
        <v>0</v>
      </c>
      <c r="AE78" s="88"/>
      <c r="AF78" s="88"/>
      <c r="AG78" s="88"/>
      <c r="AH78" s="88"/>
      <c r="AI78" s="88"/>
      <c r="AJ78" s="88"/>
      <c r="AK78" s="88"/>
      <c r="AL78" s="88"/>
      <c r="AM78" s="88"/>
      <c r="AN78" s="88"/>
      <c r="AO78" s="88"/>
    </row>
    <row r="79" spans="1:41">
      <c r="A79" s="138">
        <v>14</v>
      </c>
      <c r="B79" s="456" t="str">
        <f t="shared" si="10"/>
        <v/>
      </c>
      <c r="C79" s="457"/>
      <c r="D79" s="456" t="str">
        <f t="shared" si="15"/>
        <v/>
      </c>
      <c r="E79" s="458"/>
      <c r="F79" s="458"/>
      <c r="G79" s="457"/>
      <c r="H79" s="459" t="str">
        <f t="shared" si="11"/>
        <v/>
      </c>
      <c r="I79" s="460"/>
      <c r="J79" s="29" t="str">
        <f t="shared" si="12"/>
        <v/>
      </c>
      <c r="K79" s="459" t="str">
        <f t="shared" si="13"/>
        <v/>
      </c>
      <c r="L79" s="461"/>
      <c r="M79" s="460"/>
      <c r="N79" s="462"/>
      <c r="O79" s="463"/>
      <c r="P79" s="463"/>
      <c r="Q79" s="463"/>
      <c r="R79" s="463"/>
      <c r="S79" s="463"/>
      <c r="T79" s="463"/>
      <c r="U79" s="463"/>
      <c r="V79" s="463"/>
      <c r="W79" s="463"/>
      <c r="X79" s="464"/>
      <c r="Z79" s="87"/>
      <c r="AA79" s="87"/>
      <c r="AB79" s="195">
        <f t="shared" si="17"/>
        <v>0</v>
      </c>
      <c r="AC79" s="196">
        <f t="shared" si="18"/>
        <v>0</v>
      </c>
      <c r="AD79" s="197">
        <f t="shared" si="19"/>
        <v>0</v>
      </c>
      <c r="AE79" s="88"/>
      <c r="AF79" s="88"/>
      <c r="AG79" s="88"/>
      <c r="AH79" s="88"/>
      <c r="AI79" s="88"/>
      <c r="AJ79" s="88"/>
      <c r="AK79" s="88"/>
      <c r="AL79" s="88"/>
      <c r="AM79" s="88"/>
      <c r="AN79" s="88"/>
      <c r="AO79" s="88"/>
    </row>
    <row r="80" spans="1:41">
      <c r="A80" s="138">
        <v>15</v>
      </c>
      <c r="B80" s="456" t="str">
        <f t="shared" si="10"/>
        <v/>
      </c>
      <c r="C80" s="457"/>
      <c r="D80" s="456" t="str">
        <f t="shared" si="15"/>
        <v/>
      </c>
      <c r="E80" s="458"/>
      <c r="F80" s="458"/>
      <c r="G80" s="457"/>
      <c r="H80" s="459" t="str">
        <f t="shared" si="11"/>
        <v/>
      </c>
      <c r="I80" s="460"/>
      <c r="J80" s="29" t="str">
        <f t="shared" si="12"/>
        <v/>
      </c>
      <c r="K80" s="459" t="str">
        <f t="shared" si="13"/>
        <v/>
      </c>
      <c r="L80" s="461"/>
      <c r="M80" s="460"/>
      <c r="N80" s="462"/>
      <c r="O80" s="463"/>
      <c r="P80" s="463"/>
      <c r="Q80" s="463"/>
      <c r="R80" s="463"/>
      <c r="S80" s="463"/>
      <c r="T80" s="463"/>
      <c r="U80" s="463"/>
      <c r="V80" s="463"/>
      <c r="W80" s="463"/>
      <c r="X80" s="464"/>
      <c r="Z80" s="87"/>
      <c r="AA80" s="87"/>
      <c r="AB80" s="195">
        <f t="shared" si="17"/>
        <v>0</v>
      </c>
      <c r="AC80" s="196">
        <f t="shared" si="18"/>
        <v>0</v>
      </c>
      <c r="AD80" s="197">
        <f t="shared" si="19"/>
        <v>0</v>
      </c>
      <c r="AE80" s="88"/>
      <c r="AF80" s="88"/>
      <c r="AG80" s="88"/>
      <c r="AH80" s="88"/>
      <c r="AI80" s="88"/>
      <c r="AJ80" s="88"/>
      <c r="AK80" s="88"/>
      <c r="AL80" s="88"/>
      <c r="AM80" s="88"/>
      <c r="AN80" s="88"/>
      <c r="AO80" s="88"/>
    </row>
    <row r="81" spans="1:41">
      <c r="A81" s="138">
        <v>16</v>
      </c>
      <c r="B81" s="456" t="str">
        <f t="shared" si="10"/>
        <v/>
      </c>
      <c r="C81" s="457"/>
      <c r="D81" s="456" t="str">
        <f t="shared" si="15"/>
        <v/>
      </c>
      <c r="E81" s="458"/>
      <c r="F81" s="458"/>
      <c r="G81" s="457"/>
      <c r="H81" s="459" t="str">
        <f t="shared" si="11"/>
        <v/>
      </c>
      <c r="I81" s="460"/>
      <c r="J81" s="29" t="str">
        <f t="shared" si="12"/>
        <v/>
      </c>
      <c r="K81" s="459" t="str">
        <f t="shared" si="13"/>
        <v/>
      </c>
      <c r="L81" s="461"/>
      <c r="M81" s="460"/>
      <c r="N81" s="462"/>
      <c r="O81" s="463"/>
      <c r="P81" s="463"/>
      <c r="Q81" s="463"/>
      <c r="R81" s="463"/>
      <c r="S81" s="463"/>
      <c r="T81" s="463"/>
      <c r="U81" s="463"/>
      <c r="V81" s="463"/>
      <c r="W81" s="463"/>
      <c r="X81" s="464"/>
      <c r="Z81" s="87"/>
      <c r="AA81" s="87"/>
      <c r="AB81" s="195">
        <f t="shared" si="17"/>
        <v>0</v>
      </c>
      <c r="AC81" s="196">
        <f t="shared" si="18"/>
        <v>0</v>
      </c>
      <c r="AD81" s="197">
        <f t="shared" si="19"/>
        <v>0</v>
      </c>
      <c r="AE81" s="88"/>
      <c r="AF81" s="88"/>
      <c r="AG81" s="88"/>
      <c r="AH81" s="88"/>
      <c r="AI81" s="88"/>
      <c r="AJ81" s="88"/>
      <c r="AK81" s="88"/>
      <c r="AL81" s="88"/>
      <c r="AM81" s="88"/>
      <c r="AN81" s="88"/>
      <c r="AO81" s="88"/>
    </row>
    <row r="82" spans="1:41">
      <c r="A82" s="138">
        <v>17</v>
      </c>
      <c r="B82" s="456" t="str">
        <f t="shared" si="10"/>
        <v/>
      </c>
      <c r="C82" s="457"/>
      <c r="D82" s="456" t="str">
        <f t="shared" si="15"/>
        <v/>
      </c>
      <c r="E82" s="458"/>
      <c r="F82" s="458"/>
      <c r="G82" s="457"/>
      <c r="H82" s="459" t="str">
        <f t="shared" si="11"/>
        <v/>
      </c>
      <c r="I82" s="460"/>
      <c r="J82" s="29" t="str">
        <f t="shared" si="12"/>
        <v/>
      </c>
      <c r="K82" s="459" t="str">
        <f t="shared" si="13"/>
        <v/>
      </c>
      <c r="L82" s="461"/>
      <c r="M82" s="460"/>
      <c r="N82" s="462"/>
      <c r="O82" s="463"/>
      <c r="P82" s="463"/>
      <c r="Q82" s="463"/>
      <c r="R82" s="463"/>
      <c r="S82" s="463"/>
      <c r="T82" s="463"/>
      <c r="U82" s="463"/>
      <c r="V82" s="463"/>
      <c r="W82" s="463"/>
      <c r="X82" s="464"/>
      <c r="Z82" s="87"/>
      <c r="AA82" s="87"/>
      <c r="AB82" s="195">
        <f t="shared" si="17"/>
        <v>0</v>
      </c>
      <c r="AC82" s="196">
        <f t="shared" si="18"/>
        <v>0</v>
      </c>
      <c r="AD82" s="197">
        <f t="shared" si="19"/>
        <v>0</v>
      </c>
      <c r="AE82" s="88"/>
      <c r="AF82" s="88"/>
      <c r="AG82" s="88"/>
      <c r="AH82" s="88"/>
      <c r="AI82" s="88"/>
      <c r="AJ82" s="88"/>
      <c r="AK82" s="88"/>
      <c r="AL82" s="88"/>
      <c r="AM82" s="88"/>
      <c r="AN82" s="88"/>
      <c r="AO82" s="88"/>
    </row>
    <row r="83" spans="1:41">
      <c r="A83" s="138">
        <v>18</v>
      </c>
      <c r="B83" s="456" t="str">
        <f t="shared" si="10"/>
        <v/>
      </c>
      <c r="C83" s="457"/>
      <c r="D83" s="456" t="str">
        <f t="shared" si="15"/>
        <v/>
      </c>
      <c r="E83" s="458"/>
      <c r="F83" s="458"/>
      <c r="G83" s="457"/>
      <c r="H83" s="459" t="str">
        <f t="shared" si="11"/>
        <v/>
      </c>
      <c r="I83" s="460"/>
      <c r="J83" s="29" t="str">
        <f t="shared" si="12"/>
        <v/>
      </c>
      <c r="K83" s="459" t="str">
        <f t="shared" si="13"/>
        <v/>
      </c>
      <c r="L83" s="461"/>
      <c r="M83" s="460"/>
      <c r="N83" s="462"/>
      <c r="O83" s="463"/>
      <c r="P83" s="463"/>
      <c r="Q83" s="463"/>
      <c r="R83" s="463"/>
      <c r="S83" s="463"/>
      <c r="T83" s="463"/>
      <c r="U83" s="463"/>
      <c r="V83" s="463"/>
      <c r="W83" s="463"/>
      <c r="X83" s="464"/>
      <c r="Z83" s="87"/>
      <c r="AA83" s="87"/>
      <c r="AB83" s="195">
        <f t="shared" si="17"/>
        <v>0</v>
      </c>
      <c r="AC83" s="196">
        <f t="shared" si="18"/>
        <v>0</v>
      </c>
      <c r="AD83" s="197">
        <f t="shared" si="19"/>
        <v>0</v>
      </c>
      <c r="AE83" s="88"/>
      <c r="AF83" s="88"/>
      <c r="AG83" s="88"/>
      <c r="AH83" s="88"/>
      <c r="AI83" s="88"/>
      <c r="AJ83" s="88"/>
      <c r="AK83" s="88"/>
      <c r="AL83" s="88"/>
      <c r="AM83" s="88"/>
      <c r="AN83" s="88"/>
      <c r="AO83" s="88"/>
    </row>
    <row r="84" spans="1:41">
      <c r="A84" s="138">
        <v>19</v>
      </c>
      <c r="B84" s="456" t="str">
        <f t="shared" si="10"/>
        <v/>
      </c>
      <c r="C84" s="457"/>
      <c r="D84" s="456" t="str">
        <f t="shared" si="15"/>
        <v/>
      </c>
      <c r="E84" s="458"/>
      <c r="F84" s="458"/>
      <c r="G84" s="457"/>
      <c r="H84" s="459" t="str">
        <f t="shared" si="11"/>
        <v/>
      </c>
      <c r="I84" s="460"/>
      <c r="J84" s="29" t="str">
        <f t="shared" si="12"/>
        <v/>
      </c>
      <c r="K84" s="459" t="str">
        <f t="shared" si="13"/>
        <v/>
      </c>
      <c r="L84" s="461"/>
      <c r="M84" s="460"/>
      <c r="N84" s="462"/>
      <c r="O84" s="463"/>
      <c r="P84" s="463"/>
      <c r="Q84" s="463"/>
      <c r="R84" s="463"/>
      <c r="S84" s="463"/>
      <c r="T84" s="463"/>
      <c r="U84" s="463"/>
      <c r="V84" s="463"/>
      <c r="W84" s="463"/>
      <c r="X84" s="464"/>
      <c r="Z84" s="87"/>
      <c r="AA84" s="87"/>
      <c r="AB84" s="195">
        <f t="shared" si="17"/>
        <v>0</v>
      </c>
      <c r="AC84" s="196">
        <f t="shared" si="18"/>
        <v>0</v>
      </c>
      <c r="AD84" s="197">
        <f t="shared" si="19"/>
        <v>0</v>
      </c>
      <c r="AE84" s="88"/>
      <c r="AF84" s="88"/>
      <c r="AG84" s="88"/>
      <c r="AH84" s="88"/>
      <c r="AI84" s="88"/>
      <c r="AJ84" s="88"/>
      <c r="AK84" s="88"/>
      <c r="AL84" s="88"/>
      <c r="AM84" s="88"/>
      <c r="AN84" s="88"/>
      <c r="AO84" s="88"/>
    </row>
    <row r="85" spans="1:41">
      <c r="A85" s="138">
        <v>20</v>
      </c>
      <c r="B85" s="456" t="str">
        <f>IF(K24="","",+IF(AND(AL23=0,AM23=0,AN23=2),"",O23+1))</f>
        <v/>
      </c>
      <c r="C85" s="457"/>
      <c r="D85" s="456" t="str">
        <f t="shared" si="15"/>
        <v/>
      </c>
      <c r="E85" s="458"/>
      <c r="F85" s="458"/>
      <c r="G85" s="457"/>
      <c r="H85" s="459" t="str">
        <f t="shared" si="11"/>
        <v/>
      </c>
      <c r="I85" s="460"/>
      <c r="J85" s="29" t="str">
        <f t="shared" si="12"/>
        <v/>
      </c>
      <c r="K85" s="459" t="str">
        <f t="shared" si="13"/>
        <v/>
      </c>
      <c r="L85" s="461"/>
      <c r="M85" s="460"/>
      <c r="N85" s="462"/>
      <c r="O85" s="463"/>
      <c r="P85" s="463"/>
      <c r="Q85" s="463"/>
      <c r="R85" s="463"/>
      <c r="S85" s="463"/>
      <c r="T85" s="463"/>
      <c r="U85" s="463"/>
      <c r="V85" s="463"/>
      <c r="W85" s="463"/>
      <c r="X85" s="464"/>
      <c r="Z85" s="87"/>
      <c r="AA85" s="87"/>
      <c r="AB85" s="195">
        <f t="shared" si="17"/>
        <v>0</v>
      </c>
      <c r="AC85" s="196">
        <f t="shared" si="18"/>
        <v>0</v>
      </c>
      <c r="AD85" s="197">
        <f t="shared" si="19"/>
        <v>0</v>
      </c>
      <c r="AE85" s="88"/>
      <c r="AF85" s="88"/>
      <c r="AG85" s="88"/>
      <c r="AH85" s="88"/>
      <c r="AI85" s="88"/>
      <c r="AJ85" s="88"/>
      <c r="AK85" s="88"/>
      <c r="AL85" s="88"/>
      <c r="AM85" s="88"/>
      <c r="AN85" s="88"/>
      <c r="AO85" s="88"/>
    </row>
    <row r="86" spans="1:41">
      <c r="A86" s="138">
        <v>21</v>
      </c>
      <c r="B86" s="456" t="str">
        <f t="shared" ref="B86:B89" si="20">IF(K25="","",+IF(AND(AL24=0,AM24=0,AN24=2),"",O24+1))</f>
        <v/>
      </c>
      <c r="C86" s="457"/>
      <c r="D86" s="456" t="str">
        <f t="shared" si="15"/>
        <v/>
      </c>
      <c r="E86" s="458"/>
      <c r="F86" s="458"/>
      <c r="G86" s="457"/>
      <c r="H86" s="459" t="str">
        <f t="shared" si="11"/>
        <v/>
      </c>
      <c r="I86" s="460"/>
      <c r="J86" s="29" t="str">
        <f t="shared" si="12"/>
        <v/>
      </c>
      <c r="K86" s="459" t="str">
        <f t="shared" si="13"/>
        <v/>
      </c>
      <c r="L86" s="461"/>
      <c r="M86" s="460"/>
      <c r="N86" s="462"/>
      <c r="O86" s="463"/>
      <c r="P86" s="463"/>
      <c r="Q86" s="463"/>
      <c r="R86" s="463"/>
      <c r="S86" s="463"/>
      <c r="T86" s="463"/>
      <c r="U86" s="463"/>
      <c r="V86" s="463"/>
      <c r="W86" s="463"/>
      <c r="X86" s="464"/>
      <c r="Z86" s="87"/>
      <c r="AA86" s="87"/>
      <c r="AB86" s="195">
        <f t="shared" si="17"/>
        <v>0</v>
      </c>
      <c r="AC86" s="196">
        <f t="shared" si="18"/>
        <v>0</v>
      </c>
      <c r="AD86" s="197">
        <f t="shared" si="19"/>
        <v>0</v>
      </c>
      <c r="AE86" s="88"/>
      <c r="AF86" s="88"/>
      <c r="AG86" s="88"/>
      <c r="AH86" s="88"/>
      <c r="AI86" s="88"/>
      <c r="AJ86" s="88"/>
      <c r="AK86" s="88"/>
      <c r="AL86" s="88"/>
      <c r="AM86" s="88"/>
      <c r="AN86" s="88"/>
      <c r="AO86" s="88"/>
    </row>
    <row r="87" spans="1:41">
      <c r="A87" s="138">
        <v>22</v>
      </c>
      <c r="B87" s="456" t="str">
        <f t="shared" si="20"/>
        <v/>
      </c>
      <c r="C87" s="457"/>
      <c r="D87" s="456" t="str">
        <f t="shared" si="15"/>
        <v/>
      </c>
      <c r="E87" s="458"/>
      <c r="F87" s="458"/>
      <c r="G87" s="457"/>
      <c r="H87" s="459" t="str">
        <f t="shared" si="11"/>
        <v/>
      </c>
      <c r="I87" s="460"/>
      <c r="J87" s="29" t="str">
        <f t="shared" si="12"/>
        <v/>
      </c>
      <c r="K87" s="459" t="str">
        <f t="shared" si="13"/>
        <v/>
      </c>
      <c r="L87" s="461"/>
      <c r="M87" s="460"/>
      <c r="N87" s="462"/>
      <c r="O87" s="463"/>
      <c r="P87" s="463"/>
      <c r="Q87" s="463"/>
      <c r="R87" s="463"/>
      <c r="S87" s="463"/>
      <c r="T87" s="463"/>
      <c r="U87" s="463"/>
      <c r="V87" s="463"/>
      <c r="W87" s="463"/>
      <c r="X87" s="464"/>
      <c r="Z87" s="87"/>
      <c r="AA87" s="87"/>
      <c r="AB87" s="195">
        <f t="shared" si="17"/>
        <v>0</v>
      </c>
      <c r="AC87" s="196">
        <f t="shared" si="18"/>
        <v>0</v>
      </c>
      <c r="AD87" s="197">
        <f t="shared" si="19"/>
        <v>0</v>
      </c>
      <c r="AE87" s="88"/>
      <c r="AF87" s="88"/>
      <c r="AG87" s="88"/>
      <c r="AH87" s="88"/>
      <c r="AI87" s="88"/>
      <c r="AJ87" s="88"/>
      <c r="AK87" s="88"/>
      <c r="AL87" s="88"/>
      <c r="AM87" s="88"/>
      <c r="AN87" s="88"/>
      <c r="AO87" s="88"/>
    </row>
    <row r="88" spans="1:41">
      <c r="A88" s="138">
        <v>23</v>
      </c>
      <c r="B88" s="456" t="str">
        <f t="shared" si="20"/>
        <v/>
      </c>
      <c r="C88" s="457"/>
      <c r="D88" s="456" t="str">
        <f t="shared" si="15"/>
        <v/>
      </c>
      <c r="E88" s="458"/>
      <c r="F88" s="458"/>
      <c r="G88" s="457"/>
      <c r="H88" s="459" t="str">
        <f t="shared" si="11"/>
        <v/>
      </c>
      <c r="I88" s="460"/>
      <c r="J88" s="29" t="str">
        <f t="shared" si="12"/>
        <v/>
      </c>
      <c r="K88" s="459" t="str">
        <f t="shared" si="13"/>
        <v/>
      </c>
      <c r="L88" s="461"/>
      <c r="M88" s="460"/>
      <c r="N88" s="462"/>
      <c r="O88" s="463"/>
      <c r="P88" s="463"/>
      <c r="Q88" s="463"/>
      <c r="R88" s="463"/>
      <c r="S88" s="463"/>
      <c r="T88" s="463"/>
      <c r="U88" s="463"/>
      <c r="V88" s="463"/>
      <c r="W88" s="463"/>
      <c r="X88" s="464"/>
      <c r="Z88" s="87"/>
      <c r="AA88" s="87"/>
      <c r="AB88" s="195">
        <f t="shared" si="17"/>
        <v>0</v>
      </c>
      <c r="AC88" s="196">
        <f t="shared" si="18"/>
        <v>0</v>
      </c>
      <c r="AD88" s="197">
        <f t="shared" si="19"/>
        <v>0</v>
      </c>
      <c r="AE88" s="88"/>
      <c r="AF88" s="88"/>
      <c r="AG88" s="88"/>
      <c r="AH88" s="88"/>
      <c r="AI88" s="88"/>
      <c r="AJ88" s="88"/>
      <c r="AK88" s="88"/>
      <c r="AL88" s="88"/>
      <c r="AM88" s="88"/>
      <c r="AN88" s="88"/>
      <c r="AO88" s="88"/>
    </row>
    <row r="89" spans="1:41">
      <c r="A89" s="138">
        <v>24</v>
      </c>
      <c r="B89" s="456" t="str">
        <f t="shared" si="20"/>
        <v/>
      </c>
      <c r="C89" s="457"/>
      <c r="D89" s="456" t="str">
        <f t="shared" si="15"/>
        <v/>
      </c>
      <c r="E89" s="458"/>
      <c r="F89" s="458"/>
      <c r="G89" s="457"/>
      <c r="H89" s="459" t="str">
        <f t="shared" si="11"/>
        <v/>
      </c>
      <c r="I89" s="460"/>
      <c r="J89" s="29" t="str">
        <f t="shared" si="12"/>
        <v/>
      </c>
      <c r="K89" s="459" t="str">
        <f t="shared" si="13"/>
        <v/>
      </c>
      <c r="L89" s="461"/>
      <c r="M89" s="460"/>
      <c r="N89" s="462"/>
      <c r="O89" s="463"/>
      <c r="P89" s="463"/>
      <c r="Q89" s="463"/>
      <c r="R89" s="463"/>
      <c r="S89" s="463"/>
      <c r="T89" s="463"/>
      <c r="U89" s="463"/>
      <c r="V89" s="463"/>
      <c r="W89" s="463"/>
      <c r="X89" s="464"/>
      <c r="Z89" s="87"/>
      <c r="AA89" s="87"/>
      <c r="AB89" s="195">
        <f t="shared" si="17"/>
        <v>0</v>
      </c>
      <c r="AC89" s="196">
        <f t="shared" si="18"/>
        <v>0</v>
      </c>
      <c r="AD89" s="197">
        <f t="shared" si="19"/>
        <v>0</v>
      </c>
      <c r="AE89" s="88"/>
      <c r="AF89" s="88"/>
      <c r="AG89" s="88"/>
      <c r="AH89" s="88"/>
      <c r="AI89" s="88"/>
      <c r="AJ89" s="88"/>
      <c r="AK89" s="88"/>
      <c r="AL89" s="88"/>
      <c r="AM89" s="88"/>
      <c r="AN89" s="88"/>
      <c r="AO89" s="88"/>
    </row>
    <row r="90" spans="1:41">
      <c r="A90" s="138">
        <v>25</v>
      </c>
      <c r="B90" s="456" t="str">
        <f t="shared" si="10"/>
        <v/>
      </c>
      <c r="C90" s="457"/>
      <c r="D90" s="456" t="str">
        <f t="shared" si="15"/>
        <v/>
      </c>
      <c r="E90" s="458"/>
      <c r="F90" s="458"/>
      <c r="G90" s="457"/>
      <c r="H90" s="459" t="str">
        <f t="shared" si="11"/>
        <v/>
      </c>
      <c r="I90" s="460"/>
      <c r="J90" s="29" t="str">
        <f t="shared" si="12"/>
        <v/>
      </c>
      <c r="K90" s="459" t="str">
        <f t="shared" si="13"/>
        <v/>
      </c>
      <c r="L90" s="461"/>
      <c r="M90" s="460"/>
      <c r="N90" s="462"/>
      <c r="O90" s="463"/>
      <c r="P90" s="463"/>
      <c r="Q90" s="463"/>
      <c r="R90" s="463"/>
      <c r="S90" s="463"/>
      <c r="T90" s="463"/>
      <c r="U90" s="463"/>
      <c r="V90" s="463"/>
      <c r="W90" s="463"/>
      <c r="X90" s="464"/>
      <c r="Z90" s="87"/>
      <c r="AA90" s="87"/>
      <c r="AB90" s="195">
        <f t="shared" si="17"/>
        <v>0</v>
      </c>
      <c r="AC90" s="196">
        <f t="shared" si="18"/>
        <v>0</v>
      </c>
      <c r="AD90" s="197">
        <f t="shared" si="19"/>
        <v>0</v>
      </c>
      <c r="AE90" s="88"/>
      <c r="AF90" s="88"/>
      <c r="AG90" s="88"/>
      <c r="AH90" s="88"/>
      <c r="AI90" s="88"/>
      <c r="AJ90" s="88"/>
      <c r="AK90" s="88"/>
      <c r="AL90" s="88"/>
      <c r="AM90" s="88"/>
      <c r="AN90" s="88"/>
      <c r="AO90" s="88"/>
    </row>
    <row r="91" spans="1:41">
      <c r="A91" s="138">
        <v>26</v>
      </c>
      <c r="B91" s="456" t="str">
        <f t="shared" si="10"/>
        <v/>
      </c>
      <c r="C91" s="457"/>
      <c r="D91" s="456" t="str">
        <f t="shared" si="15"/>
        <v/>
      </c>
      <c r="E91" s="458"/>
      <c r="F91" s="458"/>
      <c r="G91" s="457"/>
      <c r="H91" s="459" t="str">
        <f t="shared" si="11"/>
        <v/>
      </c>
      <c r="I91" s="460"/>
      <c r="J91" s="29" t="str">
        <f t="shared" si="12"/>
        <v/>
      </c>
      <c r="K91" s="459" t="str">
        <f t="shared" si="13"/>
        <v/>
      </c>
      <c r="L91" s="461"/>
      <c r="M91" s="460"/>
      <c r="N91" s="462"/>
      <c r="O91" s="463"/>
      <c r="P91" s="463"/>
      <c r="Q91" s="463"/>
      <c r="R91" s="463"/>
      <c r="S91" s="463"/>
      <c r="T91" s="463"/>
      <c r="U91" s="463"/>
      <c r="V91" s="463"/>
      <c r="W91" s="463"/>
      <c r="X91" s="464"/>
      <c r="Z91" s="87"/>
      <c r="AA91" s="87"/>
      <c r="AB91" s="195">
        <f t="shared" si="17"/>
        <v>0</v>
      </c>
      <c r="AC91" s="196">
        <f t="shared" si="18"/>
        <v>0</v>
      </c>
      <c r="AD91" s="197">
        <f t="shared" si="19"/>
        <v>0</v>
      </c>
      <c r="AE91" s="88"/>
      <c r="AF91" s="88"/>
      <c r="AG91" s="88"/>
      <c r="AH91" s="88"/>
      <c r="AI91" s="88"/>
      <c r="AJ91" s="88"/>
      <c r="AK91" s="88"/>
      <c r="AL91" s="88"/>
      <c r="AM91" s="88"/>
      <c r="AN91" s="88"/>
      <c r="AO91" s="88"/>
    </row>
    <row r="92" spans="1:41">
      <c r="A92" s="138">
        <v>27</v>
      </c>
      <c r="B92" s="456" t="str">
        <f t="shared" si="10"/>
        <v/>
      </c>
      <c r="C92" s="457"/>
      <c r="D92" s="456" t="str">
        <f t="shared" si="15"/>
        <v/>
      </c>
      <c r="E92" s="458"/>
      <c r="F92" s="458"/>
      <c r="G92" s="457"/>
      <c r="H92" s="459" t="str">
        <f t="shared" si="11"/>
        <v/>
      </c>
      <c r="I92" s="460"/>
      <c r="J92" s="29" t="str">
        <f t="shared" si="12"/>
        <v/>
      </c>
      <c r="K92" s="459" t="str">
        <f t="shared" si="13"/>
        <v/>
      </c>
      <c r="L92" s="461"/>
      <c r="M92" s="460"/>
      <c r="N92" s="462"/>
      <c r="O92" s="463"/>
      <c r="P92" s="463"/>
      <c r="Q92" s="463"/>
      <c r="R92" s="463"/>
      <c r="S92" s="463"/>
      <c r="T92" s="463"/>
      <c r="U92" s="463"/>
      <c r="V92" s="463"/>
      <c r="W92" s="463"/>
      <c r="X92" s="464"/>
      <c r="Z92" s="87"/>
      <c r="AA92" s="87"/>
      <c r="AB92" s="195">
        <f t="shared" si="17"/>
        <v>0</v>
      </c>
      <c r="AC92" s="196">
        <f t="shared" si="18"/>
        <v>0</v>
      </c>
      <c r="AD92" s="197">
        <f t="shared" si="19"/>
        <v>0</v>
      </c>
      <c r="AE92" s="88"/>
      <c r="AF92" s="88"/>
      <c r="AG92" s="88"/>
      <c r="AH92" s="88"/>
      <c r="AI92" s="88"/>
      <c r="AJ92" s="88"/>
      <c r="AK92" s="88"/>
      <c r="AL92" s="88"/>
      <c r="AM92" s="88"/>
      <c r="AN92" s="88"/>
      <c r="AO92" s="88"/>
    </row>
    <row r="93" spans="1:41">
      <c r="A93" s="138">
        <v>28</v>
      </c>
      <c r="B93" s="456" t="str">
        <f t="shared" si="10"/>
        <v/>
      </c>
      <c r="C93" s="457"/>
      <c r="D93" s="456" t="str">
        <f t="shared" si="15"/>
        <v/>
      </c>
      <c r="E93" s="458"/>
      <c r="F93" s="458"/>
      <c r="G93" s="457"/>
      <c r="H93" s="459" t="str">
        <f t="shared" si="11"/>
        <v/>
      </c>
      <c r="I93" s="460"/>
      <c r="J93" s="29" t="str">
        <f t="shared" si="12"/>
        <v/>
      </c>
      <c r="K93" s="459" t="str">
        <f t="shared" si="13"/>
        <v/>
      </c>
      <c r="L93" s="461"/>
      <c r="M93" s="460"/>
      <c r="N93" s="462"/>
      <c r="O93" s="463"/>
      <c r="P93" s="463"/>
      <c r="Q93" s="463"/>
      <c r="R93" s="463"/>
      <c r="S93" s="463"/>
      <c r="T93" s="463"/>
      <c r="U93" s="463"/>
      <c r="V93" s="463"/>
      <c r="W93" s="463"/>
      <c r="X93" s="464"/>
      <c r="Z93" s="87"/>
      <c r="AA93" s="87"/>
      <c r="AB93" s="195">
        <f t="shared" si="17"/>
        <v>0</v>
      </c>
      <c r="AC93" s="196">
        <f t="shared" si="18"/>
        <v>0</v>
      </c>
      <c r="AD93" s="197">
        <f t="shared" si="19"/>
        <v>0</v>
      </c>
      <c r="AE93" s="88"/>
      <c r="AF93" s="88"/>
      <c r="AG93" s="88"/>
      <c r="AH93" s="88"/>
      <c r="AI93" s="88"/>
      <c r="AJ93" s="88"/>
      <c r="AK93" s="88"/>
      <c r="AL93" s="88"/>
      <c r="AM93" s="88"/>
      <c r="AN93" s="88"/>
      <c r="AO93" s="88"/>
    </row>
    <row r="94" spans="1:41">
      <c r="A94" s="138">
        <v>29</v>
      </c>
      <c r="B94" s="456" t="str">
        <f t="shared" si="10"/>
        <v/>
      </c>
      <c r="C94" s="457"/>
      <c r="D94" s="456" t="str">
        <f t="shared" si="15"/>
        <v/>
      </c>
      <c r="E94" s="458"/>
      <c r="F94" s="458"/>
      <c r="G94" s="457"/>
      <c r="H94" s="459" t="str">
        <f t="shared" si="11"/>
        <v/>
      </c>
      <c r="I94" s="460"/>
      <c r="J94" s="29" t="str">
        <f t="shared" si="12"/>
        <v/>
      </c>
      <c r="K94" s="459" t="str">
        <f t="shared" si="13"/>
        <v/>
      </c>
      <c r="L94" s="461"/>
      <c r="M94" s="460"/>
      <c r="N94" s="462"/>
      <c r="O94" s="463"/>
      <c r="P94" s="463"/>
      <c r="Q94" s="463"/>
      <c r="R94" s="463"/>
      <c r="S94" s="463"/>
      <c r="T94" s="463"/>
      <c r="U94" s="463"/>
      <c r="V94" s="463"/>
      <c r="W94" s="463"/>
      <c r="X94" s="464"/>
      <c r="Z94" s="87"/>
      <c r="AA94" s="87"/>
      <c r="AB94" s="195">
        <f t="shared" si="17"/>
        <v>0</v>
      </c>
      <c r="AC94" s="196">
        <f t="shared" si="18"/>
        <v>0</v>
      </c>
      <c r="AD94" s="197">
        <f t="shared" si="19"/>
        <v>0</v>
      </c>
      <c r="AE94" s="88"/>
      <c r="AF94" s="88"/>
      <c r="AG94" s="88"/>
      <c r="AH94" s="88"/>
      <c r="AI94" s="88"/>
      <c r="AJ94" s="88"/>
      <c r="AK94" s="88"/>
      <c r="AL94" s="88"/>
      <c r="AM94" s="88"/>
      <c r="AN94" s="88"/>
      <c r="AO94" s="88"/>
    </row>
    <row r="95" spans="1:41">
      <c r="A95" s="138">
        <v>30</v>
      </c>
      <c r="B95" s="456" t="str">
        <f t="shared" si="10"/>
        <v/>
      </c>
      <c r="C95" s="457"/>
      <c r="D95" s="456" t="str">
        <f t="shared" si="15"/>
        <v/>
      </c>
      <c r="E95" s="458"/>
      <c r="F95" s="458"/>
      <c r="G95" s="457"/>
      <c r="H95" s="459" t="str">
        <f t="shared" si="11"/>
        <v/>
      </c>
      <c r="I95" s="460"/>
      <c r="J95" s="29" t="str">
        <f t="shared" si="12"/>
        <v/>
      </c>
      <c r="K95" s="459" t="str">
        <f t="shared" si="13"/>
        <v/>
      </c>
      <c r="L95" s="461"/>
      <c r="M95" s="460"/>
      <c r="N95" s="462"/>
      <c r="O95" s="463"/>
      <c r="P95" s="463"/>
      <c r="Q95" s="463"/>
      <c r="R95" s="463"/>
      <c r="S95" s="463"/>
      <c r="T95" s="463"/>
      <c r="U95" s="463"/>
      <c r="V95" s="463"/>
      <c r="W95" s="463"/>
      <c r="X95" s="464"/>
      <c r="Z95" s="87"/>
      <c r="AA95" s="87"/>
      <c r="AB95" s="195">
        <f t="shared" si="17"/>
        <v>0</v>
      </c>
      <c r="AC95" s="196">
        <f t="shared" si="18"/>
        <v>0</v>
      </c>
      <c r="AD95" s="197">
        <f t="shared" si="19"/>
        <v>0</v>
      </c>
      <c r="AE95" s="88"/>
      <c r="AF95" s="88"/>
      <c r="AG95" s="88"/>
      <c r="AH95" s="88"/>
      <c r="AI95" s="88"/>
      <c r="AJ95" s="88"/>
      <c r="AK95" s="88"/>
      <c r="AL95" s="88"/>
      <c r="AM95" s="88"/>
      <c r="AN95" s="88"/>
      <c r="AO95" s="88"/>
    </row>
    <row r="96" spans="1:41">
      <c r="A96" s="138">
        <v>31</v>
      </c>
      <c r="B96" s="456" t="str">
        <f t="shared" si="10"/>
        <v/>
      </c>
      <c r="C96" s="457"/>
      <c r="D96" s="456" t="str">
        <f t="shared" si="15"/>
        <v/>
      </c>
      <c r="E96" s="458"/>
      <c r="F96" s="458"/>
      <c r="G96" s="457"/>
      <c r="H96" s="459" t="str">
        <f t="shared" si="11"/>
        <v/>
      </c>
      <c r="I96" s="460"/>
      <c r="J96" s="29" t="str">
        <f t="shared" si="12"/>
        <v/>
      </c>
      <c r="K96" s="459" t="str">
        <f t="shared" si="13"/>
        <v/>
      </c>
      <c r="L96" s="461"/>
      <c r="M96" s="460"/>
      <c r="N96" s="462"/>
      <c r="O96" s="463"/>
      <c r="P96" s="463"/>
      <c r="Q96" s="463"/>
      <c r="R96" s="463"/>
      <c r="S96" s="463"/>
      <c r="T96" s="463"/>
      <c r="U96" s="463"/>
      <c r="V96" s="463"/>
      <c r="W96" s="463"/>
      <c r="X96" s="464"/>
      <c r="Z96" s="87"/>
      <c r="AA96" s="87"/>
      <c r="AB96" s="195">
        <f t="shared" si="17"/>
        <v>0</v>
      </c>
      <c r="AC96" s="196">
        <f t="shared" si="18"/>
        <v>0</v>
      </c>
      <c r="AD96" s="197">
        <f t="shared" si="19"/>
        <v>0</v>
      </c>
      <c r="AE96" s="88"/>
      <c r="AF96" s="88"/>
      <c r="AG96" s="88"/>
      <c r="AH96" s="88"/>
      <c r="AI96" s="88"/>
      <c r="AJ96" s="88"/>
      <c r="AK96" s="88"/>
      <c r="AL96" s="88"/>
      <c r="AM96" s="88"/>
      <c r="AN96" s="88"/>
      <c r="AO96" s="88"/>
    </row>
    <row r="97" spans="1:41">
      <c r="A97" s="138">
        <v>32</v>
      </c>
      <c r="B97" s="456" t="str">
        <f t="shared" si="10"/>
        <v/>
      </c>
      <c r="C97" s="457"/>
      <c r="D97" s="456" t="str">
        <f t="shared" si="15"/>
        <v/>
      </c>
      <c r="E97" s="458"/>
      <c r="F97" s="458"/>
      <c r="G97" s="457"/>
      <c r="H97" s="459" t="str">
        <f t="shared" si="11"/>
        <v/>
      </c>
      <c r="I97" s="460"/>
      <c r="J97" s="29" t="str">
        <f t="shared" si="12"/>
        <v/>
      </c>
      <c r="K97" s="459" t="str">
        <f t="shared" si="13"/>
        <v/>
      </c>
      <c r="L97" s="461"/>
      <c r="M97" s="460"/>
      <c r="N97" s="462"/>
      <c r="O97" s="463"/>
      <c r="P97" s="463"/>
      <c r="Q97" s="463"/>
      <c r="R97" s="463"/>
      <c r="S97" s="463"/>
      <c r="T97" s="463"/>
      <c r="U97" s="463"/>
      <c r="V97" s="463"/>
      <c r="W97" s="463"/>
      <c r="X97" s="464"/>
      <c r="Z97" s="87"/>
      <c r="AA97" s="87"/>
      <c r="AB97" s="195">
        <f t="shared" si="17"/>
        <v>0</v>
      </c>
      <c r="AC97" s="196">
        <f t="shared" si="18"/>
        <v>0</v>
      </c>
      <c r="AD97" s="197">
        <f t="shared" si="19"/>
        <v>0</v>
      </c>
      <c r="AE97" s="88"/>
      <c r="AF97" s="88"/>
      <c r="AG97" s="88"/>
      <c r="AH97" s="88"/>
      <c r="AI97" s="88"/>
      <c r="AJ97" s="88"/>
      <c r="AK97" s="88"/>
      <c r="AL97" s="88"/>
      <c r="AM97" s="88"/>
      <c r="AN97" s="88"/>
      <c r="AO97" s="88"/>
    </row>
    <row r="98" spans="1:41">
      <c r="A98" s="138">
        <v>33</v>
      </c>
      <c r="B98" s="456" t="str">
        <f t="shared" si="10"/>
        <v/>
      </c>
      <c r="C98" s="457"/>
      <c r="D98" s="456" t="str">
        <f t="shared" si="15"/>
        <v/>
      </c>
      <c r="E98" s="458"/>
      <c r="F98" s="458"/>
      <c r="G98" s="457"/>
      <c r="H98" s="459" t="str">
        <f t="shared" si="11"/>
        <v/>
      </c>
      <c r="I98" s="460"/>
      <c r="J98" s="29" t="str">
        <f t="shared" si="12"/>
        <v/>
      </c>
      <c r="K98" s="459" t="str">
        <f t="shared" si="13"/>
        <v/>
      </c>
      <c r="L98" s="461"/>
      <c r="M98" s="460"/>
      <c r="N98" s="462"/>
      <c r="O98" s="463"/>
      <c r="P98" s="463"/>
      <c r="Q98" s="463"/>
      <c r="R98" s="463"/>
      <c r="S98" s="463"/>
      <c r="T98" s="463"/>
      <c r="U98" s="463"/>
      <c r="V98" s="463"/>
      <c r="W98" s="463"/>
      <c r="X98" s="464"/>
      <c r="Z98" s="87"/>
      <c r="AA98" s="87"/>
      <c r="AB98" s="195">
        <f t="shared" si="17"/>
        <v>0</v>
      </c>
      <c r="AC98" s="196">
        <f t="shared" si="18"/>
        <v>0</v>
      </c>
      <c r="AD98" s="197">
        <f t="shared" si="19"/>
        <v>0</v>
      </c>
      <c r="AE98" s="88"/>
      <c r="AF98" s="88"/>
      <c r="AG98" s="88"/>
      <c r="AH98" s="88"/>
      <c r="AI98" s="88"/>
      <c r="AJ98" s="88"/>
      <c r="AK98" s="88"/>
      <c r="AL98" s="88"/>
      <c r="AM98" s="88"/>
      <c r="AN98" s="88"/>
      <c r="AO98" s="88"/>
    </row>
    <row r="99" spans="1:41">
      <c r="A99" s="138">
        <v>34</v>
      </c>
      <c r="B99" s="355" t="str">
        <f t="shared" si="10"/>
        <v/>
      </c>
      <c r="C99" s="356"/>
      <c r="D99" s="355" t="str">
        <f t="shared" si="15"/>
        <v/>
      </c>
      <c r="E99" s="398"/>
      <c r="F99" s="398"/>
      <c r="G99" s="356"/>
      <c r="H99" s="360" t="str">
        <f t="shared" si="11"/>
        <v/>
      </c>
      <c r="I99" s="361"/>
      <c r="J99" s="29" t="str">
        <f t="shared" si="12"/>
        <v/>
      </c>
      <c r="K99" s="360" t="str">
        <f t="shared" si="13"/>
        <v/>
      </c>
      <c r="L99" s="362"/>
      <c r="M99" s="361"/>
      <c r="N99" s="453"/>
      <c r="O99" s="454"/>
      <c r="P99" s="454"/>
      <c r="Q99" s="454"/>
      <c r="R99" s="454"/>
      <c r="S99" s="454"/>
      <c r="T99" s="454"/>
      <c r="U99" s="454"/>
      <c r="V99" s="454"/>
      <c r="W99" s="454"/>
      <c r="X99" s="455"/>
      <c r="Z99" s="87"/>
      <c r="AA99" s="87"/>
      <c r="AB99" s="195">
        <f t="shared" si="17"/>
        <v>0</v>
      </c>
      <c r="AC99" s="196">
        <f t="shared" si="18"/>
        <v>0</v>
      </c>
      <c r="AD99" s="197">
        <f t="shared" si="19"/>
        <v>0</v>
      </c>
      <c r="AE99" s="88"/>
      <c r="AF99" s="88"/>
      <c r="AG99" s="88"/>
      <c r="AH99" s="88"/>
      <c r="AI99" s="88"/>
      <c r="AJ99" s="88"/>
      <c r="AK99" s="88"/>
      <c r="AL99" s="88"/>
      <c r="AM99" s="88"/>
      <c r="AN99" s="88"/>
      <c r="AO99" s="88"/>
    </row>
    <row r="100" spans="1:41">
      <c r="A100" s="138">
        <v>35</v>
      </c>
      <c r="B100" s="355" t="str">
        <f t="shared" si="10"/>
        <v/>
      </c>
      <c r="C100" s="356"/>
      <c r="D100" s="355" t="str">
        <f t="shared" si="15"/>
        <v/>
      </c>
      <c r="E100" s="398"/>
      <c r="F100" s="398"/>
      <c r="G100" s="356"/>
      <c r="H100" s="360" t="str">
        <f t="shared" si="11"/>
        <v/>
      </c>
      <c r="I100" s="361"/>
      <c r="J100" s="29" t="str">
        <f t="shared" si="12"/>
        <v/>
      </c>
      <c r="K100" s="360" t="str">
        <f t="shared" si="13"/>
        <v/>
      </c>
      <c r="L100" s="362"/>
      <c r="M100" s="361"/>
      <c r="N100" s="453"/>
      <c r="O100" s="454"/>
      <c r="P100" s="454"/>
      <c r="Q100" s="454"/>
      <c r="R100" s="454"/>
      <c r="S100" s="454"/>
      <c r="T100" s="454"/>
      <c r="U100" s="454"/>
      <c r="V100" s="454"/>
      <c r="W100" s="454"/>
      <c r="X100" s="455"/>
      <c r="Z100" s="87"/>
      <c r="AA100" s="87"/>
      <c r="AB100" s="195">
        <f t="shared" si="17"/>
        <v>0</v>
      </c>
      <c r="AC100" s="196">
        <f t="shared" si="18"/>
        <v>0</v>
      </c>
      <c r="AD100" s="197">
        <f t="shared" si="19"/>
        <v>0</v>
      </c>
      <c r="AE100" s="88"/>
      <c r="AF100" s="88"/>
      <c r="AG100" s="88"/>
      <c r="AH100" s="88"/>
      <c r="AI100" s="88"/>
      <c r="AJ100" s="88"/>
      <c r="AK100" s="88"/>
      <c r="AL100" s="88"/>
      <c r="AM100" s="88"/>
      <c r="AN100" s="88"/>
      <c r="AO100" s="88"/>
    </row>
    <row r="101" spans="1:41">
      <c r="A101" s="138">
        <v>36</v>
      </c>
      <c r="B101" s="355" t="str">
        <f t="shared" si="10"/>
        <v/>
      </c>
      <c r="C101" s="356"/>
      <c r="D101" s="355" t="str">
        <f t="shared" si="15"/>
        <v/>
      </c>
      <c r="E101" s="398"/>
      <c r="F101" s="398"/>
      <c r="G101" s="356"/>
      <c r="H101" s="360" t="str">
        <f t="shared" si="11"/>
        <v/>
      </c>
      <c r="I101" s="361"/>
      <c r="J101" s="29" t="str">
        <f t="shared" si="12"/>
        <v/>
      </c>
      <c r="K101" s="360" t="str">
        <f t="shared" si="13"/>
        <v/>
      </c>
      <c r="L101" s="362"/>
      <c r="M101" s="361"/>
      <c r="N101" s="453"/>
      <c r="O101" s="454"/>
      <c r="P101" s="454"/>
      <c r="Q101" s="454"/>
      <c r="R101" s="454"/>
      <c r="S101" s="454"/>
      <c r="T101" s="454"/>
      <c r="U101" s="454"/>
      <c r="V101" s="454"/>
      <c r="W101" s="454"/>
      <c r="X101" s="455"/>
      <c r="Z101" s="87"/>
      <c r="AA101" s="87"/>
      <c r="AB101" s="195">
        <f t="shared" si="17"/>
        <v>0</v>
      </c>
      <c r="AC101" s="196">
        <f t="shared" si="18"/>
        <v>0</v>
      </c>
      <c r="AD101" s="197">
        <f t="shared" si="19"/>
        <v>0</v>
      </c>
      <c r="AE101" s="88"/>
      <c r="AF101" s="88"/>
      <c r="AG101" s="88"/>
      <c r="AH101" s="88"/>
      <c r="AI101" s="88"/>
      <c r="AJ101" s="88"/>
      <c r="AK101" s="88"/>
      <c r="AL101" s="88"/>
      <c r="AM101" s="88"/>
      <c r="AN101" s="88"/>
      <c r="AO101" s="88"/>
    </row>
    <row r="102" spans="1:41">
      <c r="A102" s="138">
        <v>37</v>
      </c>
      <c r="B102" s="355" t="str">
        <f t="shared" si="10"/>
        <v/>
      </c>
      <c r="C102" s="356"/>
      <c r="D102" s="355" t="str">
        <f t="shared" si="15"/>
        <v/>
      </c>
      <c r="E102" s="398"/>
      <c r="F102" s="398"/>
      <c r="G102" s="356"/>
      <c r="H102" s="360" t="str">
        <f t="shared" si="11"/>
        <v/>
      </c>
      <c r="I102" s="361"/>
      <c r="J102" s="29" t="str">
        <f t="shared" si="12"/>
        <v/>
      </c>
      <c r="K102" s="360" t="str">
        <f t="shared" si="13"/>
        <v/>
      </c>
      <c r="L102" s="362"/>
      <c r="M102" s="361"/>
      <c r="N102" s="453"/>
      <c r="O102" s="454"/>
      <c r="P102" s="454"/>
      <c r="Q102" s="454"/>
      <c r="R102" s="454"/>
      <c r="S102" s="454"/>
      <c r="T102" s="454"/>
      <c r="U102" s="454"/>
      <c r="V102" s="454"/>
      <c r="W102" s="454"/>
      <c r="X102" s="455"/>
      <c r="Z102" s="87"/>
      <c r="AA102" s="87"/>
      <c r="AB102" s="195">
        <f t="shared" si="17"/>
        <v>0</v>
      </c>
      <c r="AC102" s="196">
        <f t="shared" si="18"/>
        <v>0</v>
      </c>
      <c r="AD102" s="197">
        <f t="shared" si="19"/>
        <v>0</v>
      </c>
      <c r="AE102" s="88"/>
      <c r="AF102" s="88"/>
      <c r="AG102" s="88"/>
      <c r="AH102" s="88"/>
      <c r="AI102" s="88"/>
      <c r="AJ102" s="88"/>
      <c r="AK102" s="88"/>
      <c r="AL102" s="88"/>
      <c r="AM102" s="88"/>
      <c r="AN102" s="88"/>
      <c r="AO102" s="88"/>
    </row>
    <row r="103" spans="1:41">
      <c r="A103" s="138">
        <v>38</v>
      </c>
      <c r="B103" s="355" t="str">
        <f t="shared" si="10"/>
        <v/>
      </c>
      <c r="C103" s="356"/>
      <c r="D103" s="355" t="str">
        <f t="shared" si="15"/>
        <v/>
      </c>
      <c r="E103" s="398"/>
      <c r="F103" s="398"/>
      <c r="G103" s="356"/>
      <c r="H103" s="360" t="str">
        <f t="shared" si="11"/>
        <v/>
      </c>
      <c r="I103" s="361"/>
      <c r="J103" s="29" t="str">
        <f t="shared" si="12"/>
        <v/>
      </c>
      <c r="K103" s="360" t="str">
        <f t="shared" si="13"/>
        <v/>
      </c>
      <c r="L103" s="362"/>
      <c r="M103" s="361"/>
      <c r="N103" s="453"/>
      <c r="O103" s="454"/>
      <c r="P103" s="454"/>
      <c r="Q103" s="454"/>
      <c r="R103" s="454"/>
      <c r="S103" s="454"/>
      <c r="T103" s="454"/>
      <c r="U103" s="454"/>
      <c r="V103" s="454"/>
      <c r="W103" s="454"/>
      <c r="X103" s="455"/>
      <c r="Z103" s="87"/>
      <c r="AA103" s="87"/>
      <c r="AB103" s="195">
        <f t="shared" si="17"/>
        <v>0</v>
      </c>
      <c r="AC103" s="196">
        <f t="shared" si="18"/>
        <v>0</v>
      </c>
      <c r="AD103" s="197">
        <f t="shared" si="19"/>
        <v>0</v>
      </c>
      <c r="AE103" s="88"/>
      <c r="AF103" s="88"/>
      <c r="AG103" s="88"/>
      <c r="AH103" s="88"/>
      <c r="AI103" s="88"/>
      <c r="AJ103" s="88"/>
      <c r="AK103" s="88"/>
      <c r="AL103" s="88"/>
      <c r="AM103" s="88"/>
      <c r="AN103" s="88"/>
      <c r="AO103" s="88"/>
    </row>
    <row r="104" spans="1:41">
      <c r="A104" s="138">
        <v>39</v>
      </c>
      <c r="B104" s="355" t="str">
        <f t="shared" si="10"/>
        <v/>
      </c>
      <c r="C104" s="356"/>
      <c r="D104" s="355" t="str">
        <f t="shared" si="15"/>
        <v/>
      </c>
      <c r="E104" s="398"/>
      <c r="F104" s="398"/>
      <c r="G104" s="356"/>
      <c r="H104" s="360" t="str">
        <f t="shared" si="11"/>
        <v/>
      </c>
      <c r="I104" s="361"/>
      <c r="J104" s="29" t="str">
        <f t="shared" si="12"/>
        <v/>
      </c>
      <c r="K104" s="360" t="str">
        <f t="shared" si="13"/>
        <v/>
      </c>
      <c r="L104" s="362"/>
      <c r="M104" s="361"/>
      <c r="N104" s="453"/>
      <c r="O104" s="454"/>
      <c r="P104" s="454"/>
      <c r="Q104" s="454"/>
      <c r="R104" s="454"/>
      <c r="S104" s="454"/>
      <c r="T104" s="454"/>
      <c r="U104" s="454"/>
      <c r="V104" s="454"/>
      <c r="W104" s="454"/>
      <c r="X104" s="455"/>
      <c r="Z104" s="87"/>
      <c r="AA104" s="87"/>
      <c r="AB104" s="195">
        <f t="shared" si="17"/>
        <v>0</v>
      </c>
      <c r="AC104" s="196">
        <f t="shared" si="18"/>
        <v>0</v>
      </c>
      <c r="AD104" s="197">
        <f t="shared" si="19"/>
        <v>0</v>
      </c>
      <c r="AE104" s="88"/>
      <c r="AF104" s="88"/>
      <c r="AG104" s="88"/>
      <c r="AH104" s="88"/>
      <c r="AI104" s="88"/>
      <c r="AJ104" s="88"/>
      <c r="AK104" s="88"/>
      <c r="AL104" s="88"/>
      <c r="AM104" s="88"/>
      <c r="AN104" s="88"/>
      <c r="AO104" s="88"/>
    </row>
    <row r="105" spans="1:41">
      <c r="A105" s="138">
        <v>40</v>
      </c>
      <c r="B105" s="355" t="str">
        <f t="shared" si="10"/>
        <v/>
      </c>
      <c r="C105" s="356"/>
      <c r="D105" s="355" t="str">
        <f t="shared" si="15"/>
        <v/>
      </c>
      <c r="E105" s="398"/>
      <c r="F105" s="398"/>
      <c r="G105" s="356"/>
      <c r="H105" s="360" t="str">
        <f t="shared" si="11"/>
        <v/>
      </c>
      <c r="I105" s="361"/>
      <c r="J105" s="29" t="str">
        <f t="shared" si="12"/>
        <v/>
      </c>
      <c r="K105" s="360" t="str">
        <f t="shared" si="13"/>
        <v/>
      </c>
      <c r="L105" s="362"/>
      <c r="M105" s="361"/>
      <c r="N105" s="453"/>
      <c r="O105" s="454"/>
      <c r="P105" s="454"/>
      <c r="Q105" s="454"/>
      <c r="R105" s="454"/>
      <c r="S105" s="454"/>
      <c r="T105" s="454"/>
      <c r="U105" s="454"/>
      <c r="V105" s="454"/>
      <c r="W105" s="454"/>
      <c r="X105" s="455"/>
      <c r="Z105" s="87"/>
      <c r="AA105" s="87"/>
      <c r="AB105" s="195">
        <f t="shared" si="17"/>
        <v>0</v>
      </c>
      <c r="AC105" s="196">
        <f t="shared" si="18"/>
        <v>0</v>
      </c>
      <c r="AD105" s="197">
        <f t="shared" si="19"/>
        <v>0</v>
      </c>
      <c r="AE105" s="88"/>
      <c r="AF105" s="88"/>
      <c r="AG105" s="88"/>
      <c r="AH105" s="88"/>
      <c r="AI105" s="88"/>
      <c r="AJ105" s="88"/>
      <c r="AK105" s="88"/>
      <c r="AL105" s="88"/>
      <c r="AM105" s="88"/>
      <c r="AN105" s="88"/>
      <c r="AO105" s="88"/>
    </row>
    <row r="106" spans="1:41">
      <c r="A106" s="138">
        <v>41</v>
      </c>
      <c r="B106" s="355" t="str">
        <f t="shared" si="10"/>
        <v/>
      </c>
      <c r="C106" s="356"/>
      <c r="D106" s="355" t="str">
        <f t="shared" si="15"/>
        <v/>
      </c>
      <c r="E106" s="398"/>
      <c r="F106" s="398"/>
      <c r="G106" s="356"/>
      <c r="H106" s="360" t="str">
        <f t="shared" si="11"/>
        <v/>
      </c>
      <c r="I106" s="361"/>
      <c r="J106" s="29" t="str">
        <f t="shared" si="12"/>
        <v/>
      </c>
      <c r="K106" s="360" t="str">
        <f t="shared" si="13"/>
        <v/>
      </c>
      <c r="L106" s="362"/>
      <c r="M106" s="361"/>
      <c r="N106" s="453"/>
      <c r="O106" s="454"/>
      <c r="P106" s="454"/>
      <c r="Q106" s="454"/>
      <c r="R106" s="454"/>
      <c r="S106" s="454"/>
      <c r="T106" s="454"/>
      <c r="U106" s="454"/>
      <c r="V106" s="454"/>
      <c r="W106" s="454"/>
      <c r="X106" s="455"/>
      <c r="Z106" s="87"/>
      <c r="AA106" s="87"/>
      <c r="AB106" s="195">
        <f t="shared" si="17"/>
        <v>0</v>
      </c>
      <c r="AC106" s="196">
        <f t="shared" si="18"/>
        <v>0</v>
      </c>
      <c r="AD106" s="197">
        <f t="shared" si="19"/>
        <v>0</v>
      </c>
      <c r="AE106" s="88"/>
      <c r="AF106" s="88"/>
      <c r="AG106" s="88"/>
      <c r="AH106" s="88"/>
      <c r="AI106" s="88"/>
      <c r="AJ106" s="88"/>
      <c r="AK106" s="88"/>
      <c r="AL106" s="88"/>
      <c r="AM106" s="88"/>
      <c r="AN106" s="88"/>
      <c r="AO106" s="88"/>
    </row>
    <row r="107" spans="1:41">
      <c r="A107" s="138">
        <v>42</v>
      </c>
      <c r="B107" s="355" t="str">
        <f t="shared" si="10"/>
        <v/>
      </c>
      <c r="C107" s="356"/>
      <c r="D107" s="355" t="str">
        <f t="shared" si="15"/>
        <v/>
      </c>
      <c r="E107" s="398"/>
      <c r="F107" s="398"/>
      <c r="G107" s="356"/>
      <c r="H107" s="360" t="str">
        <f t="shared" si="11"/>
        <v/>
      </c>
      <c r="I107" s="361"/>
      <c r="J107" s="29" t="str">
        <f t="shared" si="12"/>
        <v/>
      </c>
      <c r="K107" s="360" t="str">
        <f t="shared" si="13"/>
        <v/>
      </c>
      <c r="L107" s="362"/>
      <c r="M107" s="361"/>
      <c r="N107" s="453"/>
      <c r="O107" s="454"/>
      <c r="P107" s="454"/>
      <c r="Q107" s="454"/>
      <c r="R107" s="454"/>
      <c r="S107" s="454"/>
      <c r="T107" s="454"/>
      <c r="U107" s="454"/>
      <c r="V107" s="454"/>
      <c r="W107" s="454"/>
      <c r="X107" s="455"/>
      <c r="Z107" s="87"/>
      <c r="AA107" s="87"/>
      <c r="AB107" s="195">
        <f t="shared" si="17"/>
        <v>0</v>
      </c>
      <c r="AC107" s="196">
        <f t="shared" si="18"/>
        <v>0</v>
      </c>
      <c r="AD107" s="197">
        <f t="shared" si="19"/>
        <v>0</v>
      </c>
      <c r="AE107" s="88"/>
      <c r="AF107" s="88"/>
      <c r="AG107" s="88"/>
      <c r="AH107" s="88"/>
      <c r="AI107" s="88"/>
      <c r="AJ107" s="88"/>
      <c r="AK107" s="88"/>
      <c r="AL107" s="88"/>
      <c r="AM107" s="88"/>
      <c r="AN107" s="88"/>
      <c r="AO107" s="88"/>
    </row>
    <row r="108" spans="1:41">
      <c r="A108" s="138">
        <v>43</v>
      </c>
      <c r="B108" s="355" t="str">
        <f t="shared" si="10"/>
        <v/>
      </c>
      <c r="C108" s="356"/>
      <c r="D108" s="355" t="str">
        <f t="shared" si="15"/>
        <v/>
      </c>
      <c r="E108" s="398"/>
      <c r="F108" s="398"/>
      <c r="G108" s="356"/>
      <c r="H108" s="360" t="str">
        <f t="shared" si="11"/>
        <v/>
      </c>
      <c r="I108" s="361"/>
      <c r="J108" s="29" t="str">
        <f t="shared" si="12"/>
        <v/>
      </c>
      <c r="K108" s="360" t="str">
        <f t="shared" si="13"/>
        <v/>
      </c>
      <c r="L108" s="362"/>
      <c r="M108" s="361"/>
      <c r="N108" s="453"/>
      <c r="O108" s="454"/>
      <c r="P108" s="454"/>
      <c r="Q108" s="454"/>
      <c r="R108" s="454"/>
      <c r="S108" s="454"/>
      <c r="T108" s="454"/>
      <c r="U108" s="454"/>
      <c r="V108" s="454"/>
      <c r="W108" s="454"/>
      <c r="X108" s="455"/>
      <c r="Z108" s="87"/>
      <c r="AA108" s="87"/>
      <c r="AB108" s="195">
        <f t="shared" si="17"/>
        <v>0</v>
      </c>
      <c r="AC108" s="196">
        <f t="shared" si="18"/>
        <v>0</v>
      </c>
      <c r="AD108" s="197">
        <f t="shared" si="19"/>
        <v>0</v>
      </c>
      <c r="AE108" s="88"/>
      <c r="AF108" s="88"/>
      <c r="AG108" s="88"/>
      <c r="AH108" s="88"/>
      <c r="AI108" s="88"/>
      <c r="AJ108" s="88"/>
      <c r="AK108" s="88"/>
      <c r="AL108" s="88"/>
      <c r="AM108" s="88"/>
      <c r="AN108" s="88"/>
      <c r="AO108" s="88"/>
    </row>
    <row r="109" spans="1:41">
      <c r="A109" s="138">
        <v>44</v>
      </c>
      <c r="B109" s="355" t="str">
        <f t="shared" si="10"/>
        <v/>
      </c>
      <c r="C109" s="356"/>
      <c r="D109" s="355" t="str">
        <f t="shared" si="15"/>
        <v/>
      </c>
      <c r="E109" s="398"/>
      <c r="F109" s="398"/>
      <c r="G109" s="356"/>
      <c r="H109" s="360" t="str">
        <f t="shared" si="11"/>
        <v/>
      </c>
      <c r="I109" s="361"/>
      <c r="J109" s="29" t="str">
        <f t="shared" si="12"/>
        <v/>
      </c>
      <c r="K109" s="360" t="str">
        <f t="shared" si="13"/>
        <v/>
      </c>
      <c r="L109" s="362"/>
      <c r="M109" s="361"/>
      <c r="N109" s="453"/>
      <c r="O109" s="454"/>
      <c r="P109" s="454"/>
      <c r="Q109" s="454"/>
      <c r="R109" s="454"/>
      <c r="S109" s="454"/>
      <c r="T109" s="454"/>
      <c r="U109" s="454"/>
      <c r="V109" s="454"/>
      <c r="W109" s="454"/>
      <c r="X109" s="455"/>
      <c r="Z109" s="87"/>
      <c r="AA109" s="87"/>
      <c r="AB109" s="195">
        <f t="shared" si="17"/>
        <v>0</v>
      </c>
      <c r="AC109" s="196">
        <f t="shared" si="18"/>
        <v>0</v>
      </c>
      <c r="AD109" s="197">
        <f t="shared" si="19"/>
        <v>0</v>
      </c>
      <c r="AE109" s="88"/>
      <c r="AF109" s="88"/>
      <c r="AG109" s="88"/>
      <c r="AH109" s="88"/>
      <c r="AI109" s="88"/>
      <c r="AJ109" s="88"/>
      <c r="AK109" s="88"/>
      <c r="AL109" s="88"/>
      <c r="AM109" s="88"/>
      <c r="AN109" s="88"/>
      <c r="AO109" s="88"/>
    </row>
    <row r="110" spans="1:41">
      <c r="A110" s="138">
        <v>45</v>
      </c>
      <c r="B110" s="355" t="str">
        <f t="shared" si="10"/>
        <v/>
      </c>
      <c r="C110" s="356"/>
      <c r="D110" s="355" t="str">
        <f t="shared" si="15"/>
        <v/>
      </c>
      <c r="E110" s="398"/>
      <c r="F110" s="398"/>
      <c r="G110" s="356"/>
      <c r="H110" s="360" t="str">
        <f t="shared" si="11"/>
        <v/>
      </c>
      <c r="I110" s="361"/>
      <c r="J110" s="29" t="str">
        <f t="shared" si="12"/>
        <v/>
      </c>
      <c r="K110" s="360" t="str">
        <f t="shared" si="13"/>
        <v/>
      </c>
      <c r="L110" s="362"/>
      <c r="M110" s="361"/>
      <c r="N110" s="453"/>
      <c r="O110" s="454"/>
      <c r="P110" s="454"/>
      <c r="Q110" s="454"/>
      <c r="R110" s="454"/>
      <c r="S110" s="454"/>
      <c r="T110" s="454"/>
      <c r="U110" s="454"/>
      <c r="V110" s="454"/>
      <c r="W110" s="454"/>
      <c r="X110" s="455"/>
      <c r="Z110" s="87"/>
      <c r="AA110" s="87"/>
      <c r="AB110" s="195">
        <f t="shared" si="17"/>
        <v>0</v>
      </c>
      <c r="AC110" s="196">
        <f t="shared" si="18"/>
        <v>0</v>
      </c>
      <c r="AD110" s="197">
        <f t="shared" si="19"/>
        <v>0</v>
      </c>
      <c r="AE110" s="88"/>
      <c r="AF110" s="88"/>
      <c r="AG110" s="88"/>
      <c r="AH110" s="88"/>
      <c r="AI110" s="88"/>
      <c r="AJ110" s="88"/>
      <c r="AK110" s="88"/>
      <c r="AL110" s="88"/>
      <c r="AM110" s="88"/>
      <c r="AN110" s="88"/>
      <c r="AO110" s="88"/>
    </row>
    <row r="111" spans="1:41">
      <c r="A111" s="138">
        <v>46</v>
      </c>
      <c r="B111" s="355" t="str">
        <f t="shared" si="10"/>
        <v/>
      </c>
      <c r="C111" s="356"/>
      <c r="D111" s="355" t="str">
        <f t="shared" si="15"/>
        <v/>
      </c>
      <c r="E111" s="398"/>
      <c r="F111" s="398"/>
      <c r="G111" s="356"/>
      <c r="H111" s="360" t="str">
        <f t="shared" si="11"/>
        <v/>
      </c>
      <c r="I111" s="361"/>
      <c r="J111" s="29" t="str">
        <f t="shared" si="12"/>
        <v/>
      </c>
      <c r="K111" s="360" t="str">
        <f t="shared" si="13"/>
        <v/>
      </c>
      <c r="L111" s="362"/>
      <c r="M111" s="361"/>
      <c r="N111" s="453"/>
      <c r="O111" s="454"/>
      <c r="P111" s="454"/>
      <c r="Q111" s="454"/>
      <c r="R111" s="454"/>
      <c r="S111" s="454"/>
      <c r="T111" s="454"/>
      <c r="U111" s="454"/>
      <c r="V111" s="454"/>
      <c r="W111" s="454"/>
      <c r="X111" s="455"/>
      <c r="Z111" s="87"/>
      <c r="AA111" s="87"/>
      <c r="AB111" s="195">
        <f t="shared" si="17"/>
        <v>0</v>
      </c>
      <c r="AC111" s="196">
        <f t="shared" si="18"/>
        <v>0</v>
      </c>
      <c r="AD111" s="197">
        <f t="shared" si="19"/>
        <v>0</v>
      </c>
      <c r="AE111" s="88"/>
      <c r="AF111" s="88"/>
      <c r="AG111" s="88"/>
      <c r="AH111" s="88"/>
      <c r="AI111" s="88"/>
      <c r="AJ111" s="88"/>
      <c r="AK111" s="88"/>
      <c r="AL111" s="88"/>
      <c r="AM111" s="88"/>
      <c r="AN111" s="88"/>
      <c r="AO111" s="88"/>
    </row>
    <row r="112" spans="1:41">
      <c r="A112" s="138">
        <v>47</v>
      </c>
      <c r="B112" s="355" t="str">
        <f t="shared" si="10"/>
        <v/>
      </c>
      <c r="C112" s="356"/>
      <c r="D112" s="355" t="str">
        <f t="shared" si="15"/>
        <v/>
      </c>
      <c r="E112" s="398"/>
      <c r="F112" s="398"/>
      <c r="G112" s="356"/>
      <c r="H112" s="360" t="str">
        <f t="shared" si="11"/>
        <v/>
      </c>
      <c r="I112" s="361"/>
      <c r="J112" s="29" t="str">
        <f t="shared" si="12"/>
        <v/>
      </c>
      <c r="K112" s="360" t="str">
        <f t="shared" si="13"/>
        <v/>
      </c>
      <c r="L112" s="362"/>
      <c r="M112" s="361"/>
      <c r="N112" s="453"/>
      <c r="O112" s="454"/>
      <c r="P112" s="454"/>
      <c r="Q112" s="454"/>
      <c r="R112" s="454"/>
      <c r="S112" s="454"/>
      <c r="T112" s="454"/>
      <c r="U112" s="454"/>
      <c r="V112" s="454"/>
      <c r="W112" s="454"/>
      <c r="X112" s="455"/>
      <c r="Z112" s="87"/>
      <c r="AA112" s="87"/>
      <c r="AB112" s="195">
        <f t="shared" si="17"/>
        <v>0</v>
      </c>
      <c r="AC112" s="196">
        <f t="shared" si="18"/>
        <v>0</v>
      </c>
      <c r="AD112" s="197">
        <f t="shared" si="19"/>
        <v>0</v>
      </c>
      <c r="AE112" s="88"/>
      <c r="AF112" s="88"/>
      <c r="AG112" s="88"/>
      <c r="AH112" s="88"/>
      <c r="AI112" s="88"/>
      <c r="AJ112" s="88"/>
      <c r="AK112" s="88"/>
      <c r="AL112" s="88"/>
      <c r="AM112" s="88"/>
      <c r="AN112" s="88"/>
      <c r="AO112" s="88"/>
    </row>
    <row r="113" spans="1:49">
      <c r="A113" s="138">
        <v>48</v>
      </c>
      <c r="B113" s="355" t="str">
        <f t="shared" si="10"/>
        <v/>
      </c>
      <c r="C113" s="356"/>
      <c r="D113" s="355" t="str">
        <f t="shared" si="15"/>
        <v/>
      </c>
      <c r="E113" s="398"/>
      <c r="F113" s="398"/>
      <c r="G113" s="356"/>
      <c r="H113" s="360" t="str">
        <f t="shared" si="11"/>
        <v/>
      </c>
      <c r="I113" s="361"/>
      <c r="J113" s="29" t="str">
        <f t="shared" si="12"/>
        <v/>
      </c>
      <c r="K113" s="360" t="str">
        <f t="shared" si="13"/>
        <v/>
      </c>
      <c r="L113" s="362"/>
      <c r="M113" s="361"/>
      <c r="N113" s="453"/>
      <c r="O113" s="454"/>
      <c r="P113" s="454"/>
      <c r="Q113" s="454"/>
      <c r="R113" s="454"/>
      <c r="S113" s="454"/>
      <c r="T113" s="454"/>
      <c r="U113" s="454"/>
      <c r="V113" s="454"/>
      <c r="W113" s="454"/>
      <c r="X113" s="455"/>
      <c r="Z113" s="87"/>
      <c r="AA113" s="87"/>
      <c r="AB113" s="195">
        <f t="shared" si="17"/>
        <v>0</v>
      </c>
      <c r="AC113" s="196">
        <f t="shared" si="18"/>
        <v>0</v>
      </c>
      <c r="AD113" s="197">
        <f t="shared" si="19"/>
        <v>0</v>
      </c>
      <c r="AE113" s="88"/>
      <c r="AF113" s="88"/>
      <c r="AG113" s="88"/>
      <c r="AH113" s="88"/>
      <c r="AI113" s="88"/>
      <c r="AJ113" s="88"/>
      <c r="AK113" s="88"/>
      <c r="AL113" s="88"/>
      <c r="AM113" s="88"/>
      <c r="AN113" s="88"/>
      <c r="AO113" s="88"/>
    </row>
    <row r="114" spans="1:49">
      <c r="A114" s="138">
        <v>49</v>
      </c>
      <c r="B114" s="355" t="str">
        <f t="shared" si="10"/>
        <v/>
      </c>
      <c r="C114" s="356"/>
      <c r="D114" s="355" t="str">
        <f t="shared" si="15"/>
        <v/>
      </c>
      <c r="E114" s="398"/>
      <c r="F114" s="398"/>
      <c r="G114" s="356"/>
      <c r="H114" s="360" t="str">
        <f t="shared" si="11"/>
        <v/>
      </c>
      <c r="I114" s="361"/>
      <c r="J114" s="29" t="str">
        <f t="shared" si="12"/>
        <v/>
      </c>
      <c r="K114" s="360" t="str">
        <f t="shared" si="13"/>
        <v/>
      </c>
      <c r="L114" s="362"/>
      <c r="M114" s="361"/>
      <c r="N114" s="453"/>
      <c r="O114" s="454"/>
      <c r="P114" s="454"/>
      <c r="Q114" s="454"/>
      <c r="R114" s="454"/>
      <c r="S114" s="454"/>
      <c r="T114" s="454"/>
      <c r="U114" s="454"/>
      <c r="V114" s="454"/>
      <c r="W114" s="454"/>
      <c r="X114" s="455"/>
      <c r="Z114" s="87"/>
      <c r="AA114" s="87"/>
      <c r="AB114" s="195">
        <f t="shared" si="17"/>
        <v>0</v>
      </c>
      <c r="AC114" s="196">
        <f t="shared" si="18"/>
        <v>0</v>
      </c>
      <c r="AD114" s="197">
        <f t="shared" si="19"/>
        <v>0</v>
      </c>
      <c r="AE114" s="88"/>
      <c r="AF114" s="88"/>
      <c r="AG114" s="88"/>
      <c r="AH114" s="88"/>
      <c r="AI114" s="88"/>
      <c r="AJ114" s="88"/>
      <c r="AK114" s="88"/>
      <c r="AL114" s="88"/>
      <c r="AM114" s="88"/>
      <c r="AN114" s="88"/>
      <c r="AO114" s="88"/>
    </row>
    <row r="115" spans="1:49">
      <c r="A115" s="138">
        <v>50</v>
      </c>
      <c r="B115" s="355" t="str">
        <f t="shared" si="10"/>
        <v/>
      </c>
      <c r="C115" s="356"/>
      <c r="D115" s="355" t="str">
        <f t="shared" si="15"/>
        <v/>
      </c>
      <c r="E115" s="398"/>
      <c r="F115" s="398"/>
      <c r="G115" s="356"/>
      <c r="H115" s="360" t="str">
        <f t="shared" si="11"/>
        <v/>
      </c>
      <c r="I115" s="361"/>
      <c r="J115" s="29" t="str">
        <f t="shared" si="12"/>
        <v/>
      </c>
      <c r="K115" s="360" t="str">
        <f t="shared" si="13"/>
        <v/>
      </c>
      <c r="L115" s="362"/>
      <c r="M115" s="361"/>
      <c r="N115" s="453"/>
      <c r="O115" s="454"/>
      <c r="P115" s="454"/>
      <c r="Q115" s="454"/>
      <c r="R115" s="454"/>
      <c r="S115" s="454"/>
      <c r="T115" s="454"/>
      <c r="U115" s="454"/>
      <c r="V115" s="454"/>
      <c r="W115" s="454"/>
      <c r="X115" s="455"/>
      <c r="Z115" s="87"/>
      <c r="AA115" s="87"/>
      <c r="AB115" s="195">
        <f t="shared" si="17"/>
        <v>0</v>
      </c>
      <c r="AC115" s="196">
        <f t="shared" si="18"/>
        <v>0</v>
      </c>
      <c r="AD115" s="197">
        <f t="shared" si="19"/>
        <v>0</v>
      </c>
      <c r="AE115" s="88"/>
      <c r="AF115" s="88"/>
      <c r="AG115" s="88"/>
      <c r="AH115" s="88"/>
      <c r="AI115" s="88"/>
      <c r="AJ115" s="88"/>
      <c r="AK115" s="88"/>
      <c r="AL115" s="88"/>
      <c r="AM115" s="88"/>
      <c r="AN115" s="88"/>
      <c r="AO115" s="88"/>
    </row>
    <row r="116" spans="1:49">
      <c r="A116" s="138">
        <v>51</v>
      </c>
      <c r="B116" s="355" t="str">
        <f t="shared" si="10"/>
        <v/>
      </c>
      <c r="C116" s="356"/>
      <c r="D116" s="355" t="str">
        <f t="shared" si="15"/>
        <v/>
      </c>
      <c r="E116" s="398"/>
      <c r="F116" s="398"/>
      <c r="G116" s="356"/>
      <c r="H116" s="360" t="str">
        <f t="shared" si="11"/>
        <v/>
      </c>
      <c r="I116" s="361"/>
      <c r="J116" s="29" t="str">
        <f t="shared" si="12"/>
        <v/>
      </c>
      <c r="K116" s="360" t="str">
        <f t="shared" si="13"/>
        <v/>
      </c>
      <c r="L116" s="362"/>
      <c r="M116" s="361"/>
      <c r="N116" s="453"/>
      <c r="O116" s="454"/>
      <c r="P116" s="454"/>
      <c r="Q116" s="454"/>
      <c r="R116" s="454"/>
      <c r="S116" s="454"/>
      <c r="T116" s="454"/>
      <c r="U116" s="454"/>
      <c r="V116" s="454"/>
      <c r="W116" s="454"/>
      <c r="X116" s="455"/>
      <c r="Z116" s="87"/>
      <c r="AA116" s="87"/>
      <c r="AB116" s="195">
        <f t="shared" si="17"/>
        <v>0</v>
      </c>
      <c r="AC116" s="196">
        <f t="shared" si="18"/>
        <v>0</v>
      </c>
      <c r="AD116" s="197">
        <f t="shared" si="19"/>
        <v>0</v>
      </c>
      <c r="AE116" s="88"/>
      <c r="AF116" s="88"/>
      <c r="AG116" s="88"/>
      <c r="AH116" s="88"/>
      <c r="AI116" s="88"/>
      <c r="AJ116" s="88"/>
      <c r="AK116" s="88"/>
      <c r="AL116" s="88"/>
      <c r="AM116" s="88"/>
      <c r="AN116" s="88"/>
      <c r="AO116" s="88"/>
    </row>
    <row r="117" spans="1:49">
      <c r="A117" s="138">
        <v>52</v>
      </c>
      <c r="B117" s="355" t="str">
        <f t="shared" si="10"/>
        <v/>
      </c>
      <c r="C117" s="356"/>
      <c r="D117" s="355" t="str">
        <f t="shared" si="15"/>
        <v/>
      </c>
      <c r="E117" s="398"/>
      <c r="F117" s="398"/>
      <c r="G117" s="356"/>
      <c r="H117" s="360" t="str">
        <f t="shared" si="11"/>
        <v/>
      </c>
      <c r="I117" s="361"/>
      <c r="J117" s="29" t="str">
        <f t="shared" si="12"/>
        <v/>
      </c>
      <c r="K117" s="360" t="str">
        <f t="shared" si="13"/>
        <v/>
      </c>
      <c r="L117" s="362"/>
      <c r="M117" s="361"/>
      <c r="N117" s="453"/>
      <c r="O117" s="454"/>
      <c r="P117" s="454"/>
      <c r="Q117" s="454"/>
      <c r="R117" s="454"/>
      <c r="S117" s="454"/>
      <c r="T117" s="454"/>
      <c r="U117" s="454"/>
      <c r="V117" s="454"/>
      <c r="W117" s="454"/>
      <c r="X117" s="455"/>
      <c r="Z117" s="87"/>
      <c r="AA117" s="87"/>
      <c r="AB117" s="195">
        <f t="shared" si="17"/>
        <v>0</v>
      </c>
      <c r="AC117" s="196">
        <f t="shared" si="18"/>
        <v>0</v>
      </c>
      <c r="AD117" s="197">
        <f t="shared" si="19"/>
        <v>0</v>
      </c>
      <c r="AE117" s="88"/>
      <c r="AF117" s="88"/>
      <c r="AG117" s="88"/>
      <c r="AH117" s="88"/>
      <c r="AI117" s="88"/>
      <c r="AJ117" s="88"/>
      <c r="AK117" s="88"/>
      <c r="AL117" s="88"/>
      <c r="AM117" s="88"/>
      <c r="AN117" s="88"/>
      <c r="AO117" s="88"/>
    </row>
    <row r="118" spans="1:49">
      <c r="A118" s="138">
        <v>53</v>
      </c>
      <c r="B118" s="355" t="str">
        <f t="shared" si="10"/>
        <v/>
      </c>
      <c r="C118" s="356"/>
      <c r="D118" s="355" t="str">
        <f t="shared" si="15"/>
        <v/>
      </c>
      <c r="E118" s="398"/>
      <c r="F118" s="398"/>
      <c r="G118" s="356"/>
      <c r="H118" s="360" t="str">
        <f t="shared" si="11"/>
        <v/>
      </c>
      <c r="I118" s="361"/>
      <c r="J118" s="29" t="str">
        <f t="shared" si="12"/>
        <v/>
      </c>
      <c r="K118" s="360" t="str">
        <f t="shared" si="13"/>
        <v/>
      </c>
      <c r="L118" s="362"/>
      <c r="M118" s="361"/>
      <c r="N118" s="453"/>
      <c r="O118" s="454"/>
      <c r="P118" s="454"/>
      <c r="Q118" s="454"/>
      <c r="R118" s="454"/>
      <c r="S118" s="454"/>
      <c r="T118" s="454"/>
      <c r="U118" s="454"/>
      <c r="V118" s="454"/>
      <c r="W118" s="454"/>
      <c r="X118" s="455"/>
      <c r="Z118" s="87"/>
      <c r="AA118" s="87"/>
      <c r="AB118" s="195">
        <f t="shared" si="17"/>
        <v>0</v>
      </c>
      <c r="AC118" s="196">
        <f t="shared" si="18"/>
        <v>0</v>
      </c>
      <c r="AD118" s="197">
        <f t="shared" si="19"/>
        <v>0</v>
      </c>
      <c r="AE118" s="88"/>
      <c r="AF118" s="88"/>
      <c r="AG118" s="88"/>
      <c r="AH118" s="88"/>
      <c r="AI118" s="88"/>
      <c r="AJ118" s="88"/>
      <c r="AK118" s="88"/>
      <c r="AL118" s="88"/>
      <c r="AM118" s="88"/>
      <c r="AN118" s="88"/>
      <c r="AO118" s="88"/>
    </row>
    <row r="119" spans="1:49">
      <c r="A119" s="138">
        <v>54</v>
      </c>
      <c r="B119" s="355" t="str">
        <f t="shared" si="10"/>
        <v/>
      </c>
      <c r="C119" s="356"/>
      <c r="D119" s="355" t="str">
        <f t="shared" si="15"/>
        <v/>
      </c>
      <c r="E119" s="398"/>
      <c r="F119" s="398"/>
      <c r="G119" s="356"/>
      <c r="H119" s="360" t="str">
        <f t="shared" si="11"/>
        <v/>
      </c>
      <c r="I119" s="361"/>
      <c r="J119" s="29" t="str">
        <f t="shared" si="12"/>
        <v/>
      </c>
      <c r="K119" s="360" t="str">
        <f t="shared" si="13"/>
        <v/>
      </c>
      <c r="L119" s="362"/>
      <c r="M119" s="361"/>
      <c r="N119" s="453"/>
      <c r="O119" s="454"/>
      <c r="P119" s="454"/>
      <c r="Q119" s="454"/>
      <c r="R119" s="454"/>
      <c r="S119" s="454"/>
      <c r="T119" s="454"/>
      <c r="U119" s="454"/>
      <c r="V119" s="454"/>
      <c r="W119" s="454"/>
      <c r="X119" s="455"/>
      <c r="Z119" s="87"/>
      <c r="AA119" s="87"/>
      <c r="AB119" s="195">
        <f t="shared" si="17"/>
        <v>0</v>
      </c>
      <c r="AC119" s="196">
        <f t="shared" si="18"/>
        <v>0</v>
      </c>
      <c r="AD119" s="197">
        <f t="shared" si="19"/>
        <v>0</v>
      </c>
      <c r="AE119" s="88"/>
      <c r="AF119" s="88"/>
      <c r="AG119" s="88"/>
      <c r="AH119" s="88"/>
      <c r="AI119" s="88"/>
      <c r="AJ119" s="88"/>
      <c r="AK119" s="88"/>
      <c r="AL119" s="88"/>
      <c r="AM119" s="88"/>
      <c r="AN119" s="88"/>
      <c r="AO119" s="88"/>
    </row>
    <row r="120" spans="1:49">
      <c r="A120" s="138">
        <v>55</v>
      </c>
      <c r="B120" s="355" t="str">
        <f t="shared" si="10"/>
        <v/>
      </c>
      <c r="C120" s="356"/>
      <c r="D120" s="355" t="str">
        <f t="shared" si="15"/>
        <v/>
      </c>
      <c r="E120" s="398"/>
      <c r="F120" s="398"/>
      <c r="G120" s="356"/>
      <c r="H120" s="360" t="str">
        <f t="shared" si="11"/>
        <v/>
      </c>
      <c r="I120" s="361"/>
      <c r="J120" s="29" t="str">
        <f t="shared" si="12"/>
        <v/>
      </c>
      <c r="K120" s="360" t="str">
        <f t="shared" si="13"/>
        <v/>
      </c>
      <c r="L120" s="362"/>
      <c r="M120" s="361"/>
      <c r="N120" s="453"/>
      <c r="O120" s="454"/>
      <c r="P120" s="454"/>
      <c r="Q120" s="454"/>
      <c r="R120" s="454"/>
      <c r="S120" s="454"/>
      <c r="T120" s="454"/>
      <c r="U120" s="454"/>
      <c r="V120" s="454"/>
      <c r="W120" s="454"/>
      <c r="X120" s="455"/>
      <c r="Z120" s="87"/>
      <c r="AA120" s="87"/>
      <c r="AB120" s="195">
        <f t="shared" si="17"/>
        <v>0</v>
      </c>
      <c r="AC120" s="196">
        <f t="shared" si="18"/>
        <v>0</v>
      </c>
      <c r="AD120" s="197">
        <f t="shared" si="19"/>
        <v>0</v>
      </c>
      <c r="AE120" s="88"/>
      <c r="AF120" s="88"/>
      <c r="AG120" s="88"/>
      <c r="AH120" s="88"/>
      <c r="AI120" s="88"/>
      <c r="AJ120" s="88"/>
      <c r="AK120" s="88"/>
      <c r="AL120" s="88"/>
      <c r="AM120" s="88"/>
      <c r="AN120" s="88"/>
      <c r="AO120" s="88"/>
    </row>
    <row r="121" spans="1:49">
      <c r="A121" s="138">
        <v>56</v>
      </c>
      <c r="B121" s="355" t="str">
        <f t="shared" si="10"/>
        <v/>
      </c>
      <c r="C121" s="356"/>
      <c r="D121" s="355" t="str">
        <f t="shared" si="15"/>
        <v/>
      </c>
      <c r="E121" s="398"/>
      <c r="F121" s="398"/>
      <c r="G121" s="356"/>
      <c r="H121" s="360" t="str">
        <f t="shared" si="11"/>
        <v/>
      </c>
      <c r="I121" s="361"/>
      <c r="J121" s="29" t="str">
        <f t="shared" si="12"/>
        <v/>
      </c>
      <c r="K121" s="360" t="str">
        <f t="shared" si="13"/>
        <v/>
      </c>
      <c r="L121" s="362"/>
      <c r="M121" s="361"/>
      <c r="N121" s="453"/>
      <c r="O121" s="454"/>
      <c r="P121" s="454"/>
      <c r="Q121" s="454"/>
      <c r="R121" s="454"/>
      <c r="S121" s="454"/>
      <c r="T121" s="454"/>
      <c r="U121" s="454"/>
      <c r="V121" s="454"/>
      <c r="W121" s="454"/>
      <c r="X121" s="455"/>
      <c r="Z121" s="87"/>
      <c r="AA121" s="87"/>
      <c r="AB121" s="195">
        <f t="shared" si="17"/>
        <v>0</v>
      </c>
      <c r="AC121" s="196">
        <f t="shared" si="18"/>
        <v>0</v>
      </c>
      <c r="AD121" s="197">
        <f t="shared" si="19"/>
        <v>0</v>
      </c>
      <c r="AE121" s="88"/>
      <c r="AF121" s="88"/>
      <c r="AG121" s="88"/>
      <c r="AH121" s="88"/>
      <c r="AI121" s="88"/>
      <c r="AJ121" s="88"/>
      <c r="AK121" s="88"/>
      <c r="AL121" s="88"/>
      <c r="AM121" s="88"/>
      <c r="AN121" s="88"/>
      <c r="AO121" s="88"/>
    </row>
    <row r="122" spans="1:49">
      <c r="A122" s="138">
        <v>57</v>
      </c>
      <c r="B122" s="355" t="str">
        <f t="shared" si="10"/>
        <v/>
      </c>
      <c r="C122" s="356"/>
      <c r="D122" s="355" t="str">
        <f t="shared" si="15"/>
        <v/>
      </c>
      <c r="E122" s="398"/>
      <c r="F122" s="398"/>
      <c r="G122" s="356"/>
      <c r="H122" s="360" t="str">
        <f t="shared" si="11"/>
        <v/>
      </c>
      <c r="I122" s="361"/>
      <c r="J122" s="29" t="str">
        <f t="shared" si="12"/>
        <v/>
      </c>
      <c r="K122" s="360" t="str">
        <f t="shared" si="13"/>
        <v/>
      </c>
      <c r="L122" s="362"/>
      <c r="M122" s="361"/>
      <c r="N122" s="453"/>
      <c r="O122" s="454"/>
      <c r="P122" s="454"/>
      <c r="Q122" s="454"/>
      <c r="R122" s="454"/>
      <c r="S122" s="454"/>
      <c r="T122" s="454"/>
      <c r="U122" s="454"/>
      <c r="V122" s="454"/>
      <c r="W122" s="454"/>
      <c r="X122" s="455"/>
      <c r="Z122" s="87"/>
      <c r="AA122" s="87"/>
      <c r="AB122" s="195">
        <f t="shared" si="17"/>
        <v>0</v>
      </c>
      <c r="AC122" s="196">
        <f t="shared" si="18"/>
        <v>0</v>
      </c>
      <c r="AD122" s="197">
        <f t="shared" si="19"/>
        <v>0</v>
      </c>
      <c r="AE122" s="88"/>
      <c r="AF122" s="88"/>
      <c r="AG122" s="88"/>
      <c r="AH122" s="88"/>
      <c r="AI122" s="88"/>
      <c r="AJ122" s="88"/>
      <c r="AK122" s="88"/>
      <c r="AL122" s="88"/>
      <c r="AM122" s="88"/>
      <c r="AN122" s="88"/>
      <c r="AO122" s="88"/>
    </row>
    <row r="123" spans="1:49">
      <c r="A123" s="138">
        <v>58</v>
      </c>
      <c r="B123" s="355" t="str">
        <f t="shared" si="10"/>
        <v/>
      </c>
      <c r="C123" s="356"/>
      <c r="D123" s="355" t="str">
        <f t="shared" si="15"/>
        <v/>
      </c>
      <c r="E123" s="398"/>
      <c r="F123" s="398"/>
      <c r="G123" s="356"/>
      <c r="H123" s="360" t="str">
        <f t="shared" si="11"/>
        <v/>
      </c>
      <c r="I123" s="361"/>
      <c r="J123" s="29" t="str">
        <f t="shared" si="12"/>
        <v/>
      </c>
      <c r="K123" s="360" t="str">
        <f t="shared" si="13"/>
        <v/>
      </c>
      <c r="L123" s="362"/>
      <c r="M123" s="361"/>
      <c r="N123" s="363"/>
      <c r="O123" s="364"/>
      <c r="P123" s="364"/>
      <c r="Q123" s="364"/>
      <c r="R123" s="364"/>
      <c r="S123" s="364"/>
      <c r="T123" s="364"/>
      <c r="U123" s="364"/>
      <c r="V123" s="364"/>
      <c r="W123" s="364"/>
      <c r="X123" s="365"/>
      <c r="Z123" s="87" t="str">
        <f t="shared" si="14"/>
        <v/>
      </c>
      <c r="AA123" s="87" t="str">
        <f t="shared" si="16"/>
        <v/>
      </c>
      <c r="AB123" s="195">
        <f t="shared" si="17"/>
        <v>0</v>
      </c>
      <c r="AC123" s="196">
        <f t="shared" si="18"/>
        <v>0</v>
      </c>
      <c r="AD123" s="197">
        <f t="shared" si="19"/>
        <v>0</v>
      </c>
      <c r="AE123" s="88"/>
      <c r="AF123" s="88"/>
      <c r="AG123" s="88"/>
      <c r="AH123" s="88"/>
      <c r="AI123" s="88"/>
      <c r="AJ123" s="88"/>
      <c r="AK123" s="88"/>
      <c r="AL123" s="88"/>
      <c r="AM123" s="88"/>
      <c r="AN123" s="88"/>
      <c r="AO123" s="88"/>
    </row>
    <row r="124" spans="1:49">
      <c r="A124" s="138">
        <v>59</v>
      </c>
      <c r="B124" s="366" t="str">
        <f t="shared" si="10"/>
        <v/>
      </c>
      <c r="C124" s="367"/>
      <c r="D124" s="366" t="str">
        <f>IF(K62="","",+IF(AND(AL61=0,AM61=0,AN61=2),"",K62-1))</f>
        <v/>
      </c>
      <c r="E124" s="394"/>
      <c r="F124" s="394"/>
      <c r="G124" s="367"/>
      <c r="H124" s="368" t="str">
        <f t="shared" si="11"/>
        <v/>
      </c>
      <c r="I124" s="369"/>
      <c r="J124" s="49" t="str">
        <f t="shared" si="12"/>
        <v/>
      </c>
      <c r="K124" s="368" t="str">
        <f t="shared" si="13"/>
        <v/>
      </c>
      <c r="L124" s="370"/>
      <c r="M124" s="369"/>
      <c r="N124" s="371"/>
      <c r="O124" s="372"/>
      <c r="P124" s="372"/>
      <c r="Q124" s="372"/>
      <c r="R124" s="372"/>
      <c r="S124" s="372"/>
      <c r="T124" s="372"/>
      <c r="U124" s="372"/>
      <c r="V124" s="372"/>
      <c r="W124" s="372"/>
      <c r="X124" s="373"/>
      <c r="Z124" s="87" t="str">
        <f t="shared" si="14"/>
        <v/>
      </c>
      <c r="AA124" s="87" t="str">
        <f t="shared" si="16"/>
        <v/>
      </c>
      <c r="AB124" s="195">
        <f t="shared" si="17"/>
        <v>0</v>
      </c>
      <c r="AC124" s="196">
        <f t="shared" si="18"/>
        <v>0</v>
      </c>
      <c r="AD124" s="197">
        <f t="shared" si="19"/>
        <v>0</v>
      </c>
      <c r="AE124" s="88"/>
      <c r="AF124" s="88"/>
      <c r="AG124" s="88"/>
      <c r="AH124" s="88"/>
      <c r="AI124" s="88"/>
      <c r="AJ124" s="88"/>
      <c r="AK124" s="88"/>
      <c r="AL124" s="88"/>
      <c r="AM124" s="88"/>
      <c r="AN124" s="88"/>
      <c r="AO124" s="88"/>
    </row>
    <row r="125" spans="1:49">
      <c r="B125" s="59"/>
      <c r="C125" s="59"/>
      <c r="D125" s="446" t="s">
        <v>55</v>
      </c>
      <c r="E125" s="446"/>
      <c r="F125" s="446"/>
      <c r="G125" s="447"/>
      <c r="H125" s="448">
        <f>SUM(H66:H124) + FLOOR((SUM(J66:J124) + FLOOR(SUM(K66:K124)/30,1))/12,1)</f>
        <v>0</v>
      </c>
      <c r="I125" s="448"/>
      <c r="J125" s="225">
        <f>MOD((SUM(J66:J124) + FLOOR(SUM(K66:K124)/30,1)),12)</f>
        <v>0</v>
      </c>
      <c r="K125" s="449">
        <f>MOD(SUM(K66:K124),30)</f>
        <v>0</v>
      </c>
      <c r="L125" s="450"/>
      <c r="M125" s="451"/>
      <c r="N125" s="278"/>
      <c r="O125" s="386"/>
      <c r="P125" s="386"/>
      <c r="Q125" s="386"/>
      <c r="R125" s="386"/>
      <c r="S125" s="386"/>
      <c r="T125" s="386"/>
      <c r="U125" s="386"/>
      <c r="V125" s="386"/>
      <c r="W125" s="386"/>
      <c r="X125" s="386"/>
      <c r="Z125" s="87"/>
      <c r="AA125" s="87"/>
      <c r="AB125" s="89"/>
      <c r="AC125" s="90"/>
      <c r="AD125" s="91"/>
      <c r="AE125" s="88"/>
      <c r="AF125" s="88"/>
      <c r="AG125" s="88"/>
      <c r="AH125" s="88"/>
      <c r="AI125" s="88"/>
      <c r="AJ125" s="88"/>
      <c r="AK125" s="88"/>
      <c r="AL125" s="88"/>
      <c r="AM125" s="88"/>
      <c r="AN125" s="88"/>
      <c r="AO125" s="88"/>
    </row>
    <row r="126" spans="1:49">
      <c r="A126" s="213"/>
      <c r="B126" s="143"/>
      <c r="C126" s="143"/>
      <c r="D126" s="143"/>
      <c r="E126" s="143"/>
      <c r="F126" s="143"/>
      <c r="G126" s="143"/>
      <c r="H126" s="143"/>
      <c r="I126" s="143"/>
      <c r="J126" s="143"/>
      <c r="K126" s="143"/>
      <c r="L126" s="143"/>
      <c r="M126" s="143"/>
      <c r="N126" s="143"/>
      <c r="O126" s="143"/>
      <c r="P126" s="143"/>
      <c r="Q126" s="213"/>
      <c r="R126" s="143"/>
      <c r="S126" s="143"/>
      <c r="T126" s="143"/>
      <c r="U126" s="213"/>
      <c r="V126" s="213"/>
      <c r="W126" s="213"/>
      <c r="X126" s="214"/>
      <c r="Y126" s="143"/>
      <c r="Z126" s="37"/>
      <c r="AA126" s="37"/>
      <c r="AB126" s="7"/>
      <c r="AC126" s="7"/>
      <c r="AD126" s="7"/>
      <c r="AE126" s="7"/>
      <c r="AF126" s="7"/>
      <c r="AG126" s="7"/>
      <c r="AH126" s="7"/>
      <c r="AI126" s="7"/>
      <c r="AJ126" s="7"/>
      <c r="AK126" s="7"/>
      <c r="AL126" s="224"/>
      <c r="AM126" s="102"/>
      <c r="AN126" s="100"/>
      <c r="AO126" s="7"/>
      <c r="AP126" s="224"/>
      <c r="AQ126" s="102"/>
      <c r="AR126" s="100"/>
      <c r="AS126" s="224"/>
      <c r="AT126" s="224"/>
      <c r="AU126" s="100"/>
      <c r="AV126" s="224"/>
      <c r="AW126" s="224"/>
    </row>
    <row r="127" spans="1:49" ht="15.75">
      <c r="A127" s="227" t="s">
        <v>57</v>
      </c>
      <c r="B127" s="228" t="s">
        <v>197</v>
      </c>
      <c r="C127" s="229"/>
      <c r="G127" s="6"/>
      <c r="H127" s="6"/>
      <c r="I127" s="6"/>
      <c r="J127" s="6"/>
      <c r="K127" s="6"/>
      <c r="L127" s="6"/>
      <c r="M127" s="6"/>
      <c r="N127" s="6"/>
      <c r="O127" s="6"/>
      <c r="P127" s="6"/>
      <c r="Q127" s="220"/>
      <c r="R127" s="6"/>
      <c r="S127" s="6"/>
      <c r="T127" s="6"/>
      <c r="U127" s="220"/>
      <c r="V127" s="220"/>
      <c r="W127" s="220"/>
      <c r="X127" s="218"/>
      <c r="Z127" s="37"/>
      <c r="AA127" s="37"/>
      <c r="AB127" s="7"/>
      <c r="AC127" s="7"/>
      <c r="AD127" s="7"/>
      <c r="AE127" s="7"/>
      <c r="AF127" s="7"/>
      <c r="AG127" s="7"/>
      <c r="AH127" s="7"/>
      <c r="AI127" s="7"/>
      <c r="AJ127" s="7"/>
      <c r="AK127" s="7"/>
      <c r="AL127" s="224"/>
      <c r="AM127" s="102"/>
      <c r="AN127" s="100"/>
      <c r="AO127" s="7"/>
      <c r="AP127" s="224"/>
      <c r="AQ127" s="102"/>
      <c r="AR127" s="100"/>
      <c r="AS127" s="224"/>
      <c r="AT127" s="224"/>
      <c r="AU127" s="100"/>
      <c r="AV127" s="224"/>
      <c r="AW127" s="224"/>
    </row>
    <row r="128" spans="1:49">
      <c r="B128" s="468" t="s">
        <v>2</v>
      </c>
      <c r="C128" s="468"/>
      <c r="D128" s="468" t="s">
        <v>3</v>
      </c>
      <c r="E128" s="468"/>
      <c r="F128" s="468"/>
      <c r="G128" s="468"/>
      <c r="H128" s="468" t="s">
        <v>4</v>
      </c>
      <c r="I128" s="468"/>
      <c r="J128" s="5" t="s">
        <v>5</v>
      </c>
      <c r="K128" s="468" t="s">
        <v>27</v>
      </c>
      <c r="L128" s="468"/>
      <c r="M128" s="468"/>
      <c r="N128" s="468" t="s">
        <v>24</v>
      </c>
      <c r="O128" s="468"/>
      <c r="P128" s="468"/>
      <c r="Q128" s="468"/>
      <c r="R128" s="468"/>
      <c r="S128" s="468"/>
      <c r="T128" s="468"/>
      <c r="U128" s="468"/>
      <c r="V128" s="468"/>
      <c r="W128" s="468"/>
      <c r="X128" s="468"/>
      <c r="Z128" s="37"/>
      <c r="AA128" s="37"/>
      <c r="AB128" s="7"/>
      <c r="AC128" s="7"/>
      <c r="AD128" s="7"/>
      <c r="AE128" s="7"/>
      <c r="AF128" s="7"/>
      <c r="AG128" s="7"/>
      <c r="AH128" s="7"/>
      <c r="AI128" s="7"/>
      <c r="AJ128" s="7"/>
      <c r="AK128" s="7"/>
      <c r="AL128" s="224"/>
      <c r="AM128" s="102"/>
      <c r="AN128" s="100"/>
      <c r="AO128" s="7"/>
      <c r="AP128" s="224"/>
      <c r="AQ128" s="102"/>
      <c r="AR128" s="100"/>
      <c r="AS128" s="224"/>
      <c r="AT128" s="224"/>
      <c r="AU128" s="100"/>
      <c r="AV128" s="224"/>
      <c r="AW128" s="224"/>
    </row>
    <row r="129" spans="1:49">
      <c r="A129" s="138">
        <v>1</v>
      </c>
      <c r="B129" s="469"/>
      <c r="C129" s="470"/>
      <c r="D129" s="471"/>
      <c r="E129" s="472"/>
      <c r="F129" s="472"/>
      <c r="G129" s="473"/>
      <c r="H129" s="399" t="str">
        <f>+IF(B129="","",+IF(OR(ISBLANK(B129),ISBLANK(D129),B129&gt;D129),"",IF(AND(YEAR(B129)=YEAR(D129),MONTH(B129)=MONTH(D129)),0,FLOOR((IF(IF(DAY(B129)=1, B129,DATE(YEAR(B129),MONTH(B129)+1,1))&lt;IF(D129= DATE(YEAR(D129),MONTH(D129)+1,DAY(0)), D129, DATE(YEAR(D129), MONTH(D129),1)),DATEDIF(IF(DAY(B129)=1, B129,DATE(YEAR(B129),MONTH(B129)+1,1)),IF(D129= DATE(YEAR(D129),MONTH(D129)+1,DAY(0)), D129+1, DATE(YEAR(D129), MONTH(D129),1)),"M"),0) + FLOOR((DATEDIF(B129,IF(DAY(B129)=1,B129,DATE(YEAR(B129),MONTH(B129)+1,1)),"D") + DATEDIF(IF(D129=DATE(YEAR(D129),MONTH(D129)+1,DAY(0)),D129,DATE(YEAR(D129), MONTH(D129),0)),D129,"D"))/30,1))/12,1))))</f>
        <v/>
      </c>
      <c r="I129" s="400"/>
      <c r="J129" s="26" t="str">
        <f>IF(B129="","",IF(OR(ISBLANK(B129),ISBLANK(D129),ISBLANK(D129),B129&gt;D129),"",IF(AND(YEAR(B129)=YEAR(D129), MONTH(B129)=MONTH(D129),NOT(AND(DAY(B129)=1,D129=DATE(YEAR(D129),MONTH(D129+1),DAY(0))))),0,MOD(IF(IF(DAY(B129)=1, B129,DATE(YEAR(B129),MONTH(B129)+1,1))&lt;IF(D129= DATE(YEAR(D129),MONTH(D129)+1,DAY(0)), D129, DATE(YEAR(D129), MONTH(D129),1)),DATEDIF(IF(DAY(B129)=1, B129,DATE(YEAR(B129),MONTH(B129)+1,1)),IF(D129= DATE(YEAR(D129),MONTH(D129)+1,DAY(0)), D129+1, DATE(YEAR(D129), MONTH(D129),1)),"M"),0) + FLOOR((DATEDIF(B129,IF(DAY(B129)=1,B129,DATE(YEAR(B129),MONTH(B129)+1,1)),"D") + DATEDIF(IF(D129=DATE(YEAR(D129),MONTH(D129)+1,DAY(0)),D129,DATE(YEAR(D129), MONTH(D129),0)),D129,"D"))/30,1),12))))</f>
        <v/>
      </c>
      <c r="K129" s="399" t="str">
        <f>IF(B129="","",IF(OR(ISBLANK(B129),ISBLANK(D129),ISBLANK(D129),B129&gt;D129),"",IF(AND(YEAR(B129)=YEAR(D129), MONTH(B129)=MONTH(D129),NOT(AND(DAY(B129)=1,D129=DATE(YEAR(D129),MONTH(D129+1),DAY(0))))),DATEDIF(B129,D129,"D")+1, MOD(DATEDIF(B129,IF(DAY(B129)=1,B129,DATE(YEAR(B129),MONTH(B129)+1,1)),"D") + DATEDIF(IF(D129=DATE(YEAR(D129),MONTH(D129)+1,DAY(0)),D129,DATE(YEAR(D129), MONTH(D129),0)),D129,"D"),30))))</f>
        <v/>
      </c>
      <c r="L129" s="401"/>
      <c r="M129" s="400"/>
      <c r="N129" s="402"/>
      <c r="O129" s="403"/>
      <c r="P129" s="403"/>
      <c r="Q129" s="403"/>
      <c r="R129" s="403"/>
      <c r="S129" s="403"/>
      <c r="T129" s="403"/>
      <c r="U129" s="403"/>
      <c r="V129" s="403"/>
      <c r="W129" s="403"/>
      <c r="X129" s="404"/>
      <c r="Z129" s="37"/>
      <c r="AA129" s="37"/>
      <c r="AB129" s="7"/>
      <c r="AC129" s="7"/>
      <c r="AD129" s="7"/>
      <c r="AE129" s="7"/>
      <c r="AF129" s="7"/>
      <c r="AG129" s="7"/>
      <c r="AH129" s="7"/>
      <c r="AI129" s="7"/>
      <c r="AJ129" s="7"/>
      <c r="AK129" s="7"/>
      <c r="AL129" s="224"/>
      <c r="AM129" s="102"/>
      <c r="AN129" s="100"/>
      <c r="AO129" s="7"/>
      <c r="AP129" s="224"/>
      <c r="AQ129" s="102"/>
      <c r="AR129" s="100"/>
      <c r="AS129" s="224"/>
      <c r="AT129" s="224"/>
      <c r="AU129" s="100"/>
      <c r="AV129" s="224"/>
      <c r="AW129" s="224"/>
    </row>
    <row r="130" spans="1:49">
      <c r="A130" s="138">
        <v>2</v>
      </c>
      <c r="B130" s="456"/>
      <c r="C130" s="457"/>
      <c r="D130" s="456"/>
      <c r="E130" s="458"/>
      <c r="F130" s="458"/>
      <c r="G130" s="457"/>
      <c r="H130" s="459" t="str">
        <f t="shared" ref="H130:H187" si="21">+IF(B130="","",+IF(OR(ISBLANK(B130),ISBLANK(D130),B130&gt;D130),"",IF(AND(YEAR(B130)=YEAR(D130),MONTH(B130)=MONTH(D130)),0,FLOOR((IF(IF(DAY(B130)=1, B130,DATE(YEAR(B130),MONTH(B130)+1,1))&lt;IF(D130= DATE(YEAR(D130),MONTH(D130)+1,DAY(0)), D130, DATE(YEAR(D130), MONTH(D130),1)),DATEDIF(IF(DAY(B130)=1, B130,DATE(YEAR(B130),MONTH(B130)+1,1)),IF(D130= DATE(YEAR(D130),MONTH(D130)+1,DAY(0)), D130+1, DATE(YEAR(D130), MONTH(D130),1)),"M"),0) + FLOOR((DATEDIF(B130,IF(DAY(B130)=1,B130,DATE(YEAR(B130),MONTH(B130)+1,1)),"D") + DATEDIF(IF(D130=DATE(YEAR(D130),MONTH(D130)+1,DAY(0)),D130,DATE(YEAR(D130), MONTH(D130),0)),D130,"D"))/30,1))/12,1))))</f>
        <v/>
      </c>
      <c r="I130" s="460"/>
      <c r="J130" s="29" t="str">
        <f t="shared" ref="J130:J187" si="22">IF(B130="","",IF(OR(ISBLANK(B130),ISBLANK(D130),ISBLANK(D130),B130&gt;D130),"",IF(AND(YEAR(B130)=YEAR(D130), MONTH(B130)=MONTH(D130),NOT(AND(DAY(B130)=1,D130=DATE(YEAR(D130),MONTH(D130+1),DAY(0))))),0,MOD(IF(IF(DAY(B130)=1, B130,DATE(YEAR(B130),MONTH(B130)+1,1))&lt;IF(D130= DATE(YEAR(D130),MONTH(D130)+1,DAY(0)), D130, DATE(YEAR(D130), MONTH(D130),1)),DATEDIF(IF(DAY(B130)=1, B130,DATE(YEAR(B130),MONTH(B130)+1,1)),IF(D130= DATE(YEAR(D130),MONTH(D130)+1,DAY(0)), D130+1, DATE(YEAR(D130), MONTH(D130),1)),"M"),0) + FLOOR((DATEDIF(B130,IF(DAY(B130)=1,B130,DATE(YEAR(B130),MONTH(B130)+1,1)),"D") + DATEDIF(IF(D130=DATE(YEAR(D130),MONTH(D130)+1,DAY(0)),D130,DATE(YEAR(D130), MONTH(D130),0)),D130,"D"))/30,1),12))))</f>
        <v/>
      </c>
      <c r="K130" s="459" t="str">
        <f t="shared" ref="K130:K187" si="23">IF(B130="","",IF(OR(ISBLANK(B130),ISBLANK(D130),ISBLANK(D130),B130&gt;D130),"",IF(AND(YEAR(B130)=YEAR(D130), MONTH(B130)=MONTH(D130),NOT(AND(DAY(B130)=1,D130=DATE(YEAR(D130),MONTH(D130+1),DAY(0))))),DATEDIF(B130,D130,"D")+1, MOD(DATEDIF(B130,IF(DAY(B130)=1,B130,DATE(YEAR(B130),MONTH(B130)+1,1)),"D") + DATEDIF(IF(D130=DATE(YEAR(D130),MONTH(D130)+1,DAY(0)),D130,DATE(YEAR(D130), MONTH(D130),0)),D130,"D"),30))))</f>
        <v/>
      </c>
      <c r="L130" s="461"/>
      <c r="M130" s="460"/>
      <c r="N130" s="465"/>
      <c r="O130" s="466"/>
      <c r="P130" s="466"/>
      <c r="Q130" s="466"/>
      <c r="R130" s="466"/>
      <c r="S130" s="466"/>
      <c r="T130" s="466"/>
      <c r="U130" s="466"/>
      <c r="V130" s="466"/>
      <c r="W130" s="466"/>
      <c r="X130" s="467"/>
      <c r="Z130" s="37"/>
      <c r="AA130" s="37"/>
      <c r="AB130" s="7"/>
      <c r="AC130" s="7"/>
      <c r="AD130" s="7"/>
      <c r="AE130" s="7"/>
      <c r="AF130" s="7"/>
      <c r="AG130" s="7"/>
      <c r="AH130" s="7"/>
      <c r="AI130" s="7"/>
      <c r="AJ130" s="7"/>
      <c r="AK130" s="7"/>
      <c r="AL130" s="7"/>
      <c r="AM130" s="224"/>
      <c r="AN130" s="224"/>
      <c r="AO130" s="7"/>
      <c r="AP130" s="7"/>
      <c r="AQ130" s="7"/>
      <c r="AR130" s="7"/>
      <c r="AS130" s="7"/>
      <c r="AT130" s="7"/>
      <c r="AU130" s="7"/>
      <c r="AV130" s="7"/>
      <c r="AW130" s="7"/>
    </row>
    <row r="131" spans="1:49">
      <c r="A131" s="138">
        <v>3</v>
      </c>
      <c r="B131" s="456"/>
      <c r="C131" s="457"/>
      <c r="D131" s="456"/>
      <c r="E131" s="458"/>
      <c r="F131" s="458"/>
      <c r="G131" s="457"/>
      <c r="H131" s="459" t="str">
        <f t="shared" si="21"/>
        <v/>
      </c>
      <c r="I131" s="460"/>
      <c r="J131" s="29" t="str">
        <f t="shared" si="22"/>
        <v/>
      </c>
      <c r="K131" s="459" t="str">
        <f t="shared" si="23"/>
        <v/>
      </c>
      <c r="L131" s="461"/>
      <c r="M131" s="460"/>
      <c r="N131" s="465"/>
      <c r="O131" s="466"/>
      <c r="P131" s="466"/>
      <c r="Q131" s="466"/>
      <c r="R131" s="466"/>
      <c r="S131" s="466"/>
      <c r="T131" s="466"/>
      <c r="U131" s="466"/>
      <c r="V131" s="466"/>
      <c r="W131" s="466"/>
      <c r="X131" s="467"/>
      <c r="Z131" s="37"/>
      <c r="AA131" s="37"/>
      <c r="AB131" s="7"/>
      <c r="AC131" s="7"/>
      <c r="AD131" s="7"/>
      <c r="AE131" s="7"/>
      <c r="AF131" s="7"/>
      <c r="AG131" s="7"/>
      <c r="AH131" s="7"/>
      <c r="AI131" s="7"/>
      <c r="AJ131" s="7"/>
      <c r="AK131" s="7"/>
      <c r="AL131" s="7"/>
      <c r="AM131" s="224"/>
      <c r="AN131" s="224"/>
      <c r="AO131" s="7"/>
      <c r="AP131" s="7"/>
      <c r="AQ131" s="7"/>
      <c r="AR131" s="7"/>
      <c r="AS131" s="7"/>
      <c r="AT131" s="7"/>
      <c r="AU131" s="7"/>
      <c r="AV131" s="7"/>
      <c r="AW131" s="7"/>
    </row>
    <row r="132" spans="1:49">
      <c r="A132" s="138">
        <v>4</v>
      </c>
      <c r="B132" s="456"/>
      <c r="C132" s="457"/>
      <c r="D132" s="456"/>
      <c r="E132" s="458"/>
      <c r="F132" s="458"/>
      <c r="G132" s="457"/>
      <c r="H132" s="459" t="str">
        <f t="shared" si="21"/>
        <v/>
      </c>
      <c r="I132" s="460"/>
      <c r="J132" s="29" t="str">
        <f t="shared" si="22"/>
        <v/>
      </c>
      <c r="K132" s="459" t="str">
        <f t="shared" si="23"/>
        <v/>
      </c>
      <c r="L132" s="461"/>
      <c r="M132" s="460"/>
      <c r="N132" s="465"/>
      <c r="O132" s="466"/>
      <c r="P132" s="466"/>
      <c r="Q132" s="466"/>
      <c r="R132" s="466"/>
      <c r="S132" s="466"/>
      <c r="T132" s="466"/>
      <c r="U132" s="466"/>
      <c r="V132" s="466"/>
      <c r="W132" s="466"/>
      <c r="X132" s="467"/>
      <c r="Z132" s="37"/>
      <c r="AA132" s="37"/>
      <c r="AB132" s="7"/>
      <c r="AC132" s="7"/>
      <c r="AD132" s="7"/>
      <c r="AE132" s="7"/>
      <c r="AF132" s="7"/>
      <c r="AG132" s="7"/>
      <c r="AH132" s="7"/>
      <c r="AI132" s="7"/>
      <c r="AJ132" s="7"/>
      <c r="AK132" s="7"/>
      <c r="AL132" s="7"/>
      <c r="AM132" s="224"/>
      <c r="AN132" s="224"/>
      <c r="AO132" s="7"/>
      <c r="AP132" s="7"/>
      <c r="AQ132" s="7"/>
      <c r="AR132" s="7"/>
      <c r="AS132" s="7"/>
      <c r="AT132" s="7"/>
      <c r="AU132" s="7"/>
      <c r="AV132" s="7"/>
      <c r="AW132" s="7"/>
    </row>
    <row r="133" spans="1:49">
      <c r="A133" s="138">
        <v>5</v>
      </c>
      <c r="B133" s="456"/>
      <c r="C133" s="457"/>
      <c r="D133" s="456"/>
      <c r="E133" s="458"/>
      <c r="F133" s="458"/>
      <c r="G133" s="457"/>
      <c r="H133" s="459" t="str">
        <f t="shared" si="21"/>
        <v/>
      </c>
      <c r="I133" s="460"/>
      <c r="J133" s="29" t="str">
        <f t="shared" si="22"/>
        <v/>
      </c>
      <c r="K133" s="459" t="str">
        <f t="shared" si="23"/>
        <v/>
      </c>
      <c r="L133" s="461"/>
      <c r="M133" s="460"/>
      <c r="N133" s="465"/>
      <c r="O133" s="466"/>
      <c r="P133" s="466"/>
      <c r="Q133" s="466"/>
      <c r="R133" s="466"/>
      <c r="S133" s="466"/>
      <c r="T133" s="466"/>
      <c r="U133" s="466"/>
      <c r="V133" s="466"/>
      <c r="W133" s="466"/>
      <c r="X133" s="467"/>
      <c r="Z133" s="37"/>
      <c r="AA133" s="37"/>
      <c r="AB133" s="7"/>
      <c r="AC133" s="7"/>
      <c r="AD133" s="7"/>
      <c r="AE133" s="7"/>
      <c r="AF133" s="7"/>
      <c r="AG133" s="7"/>
      <c r="AH133" s="7"/>
      <c r="AI133" s="7"/>
      <c r="AJ133" s="7"/>
      <c r="AK133" s="7"/>
      <c r="AL133" s="7"/>
      <c r="AM133" s="224"/>
      <c r="AN133" s="224"/>
      <c r="AO133" s="7"/>
      <c r="AP133" s="7"/>
      <c r="AQ133" s="7"/>
      <c r="AR133" s="7"/>
      <c r="AS133" s="7"/>
      <c r="AT133" s="7"/>
      <c r="AU133" s="7"/>
      <c r="AV133" s="7"/>
      <c r="AW133" s="7"/>
    </row>
    <row r="134" spans="1:49">
      <c r="A134" s="138">
        <v>6</v>
      </c>
      <c r="B134" s="456"/>
      <c r="C134" s="457"/>
      <c r="D134" s="456"/>
      <c r="E134" s="458"/>
      <c r="F134" s="458"/>
      <c r="G134" s="457"/>
      <c r="H134" s="459" t="str">
        <f t="shared" si="21"/>
        <v/>
      </c>
      <c r="I134" s="460"/>
      <c r="J134" s="29" t="str">
        <f t="shared" si="22"/>
        <v/>
      </c>
      <c r="K134" s="459" t="str">
        <f t="shared" si="23"/>
        <v/>
      </c>
      <c r="L134" s="461"/>
      <c r="M134" s="460"/>
      <c r="N134" s="465"/>
      <c r="O134" s="466"/>
      <c r="P134" s="466"/>
      <c r="Q134" s="466"/>
      <c r="R134" s="466"/>
      <c r="S134" s="466"/>
      <c r="T134" s="466"/>
      <c r="U134" s="466"/>
      <c r="V134" s="466"/>
      <c r="W134" s="466"/>
      <c r="X134" s="467"/>
      <c r="Z134" s="37"/>
      <c r="AA134" s="37"/>
      <c r="AB134" s="7"/>
      <c r="AC134" s="7"/>
      <c r="AD134" s="7"/>
      <c r="AE134" s="7"/>
      <c r="AF134" s="7"/>
      <c r="AG134" s="7"/>
      <c r="AH134" s="7"/>
      <c r="AI134" s="7"/>
      <c r="AJ134" s="7"/>
      <c r="AK134" s="7"/>
      <c r="AL134" s="7"/>
      <c r="AM134" s="224"/>
      <c r="AN134" s="224"/>
      <c r="AO134" s="7"/>
      <c r="AP134" s="7"/>
      <c r="AQ134" s="7"/>
      <c r="AR134" s="7"/>
      <c r="AS134" s="7"/>
      <c r="AT134" s="7"/>
      <c r="AU134" s="7"/>
      <c r="AV134" s="7"/>
      <c r="AW134" s="7"/>
    </row>
    <row r="135" spans="1:49">
      <c r="A135" s="138">
        <v>7</v>
      </c>
      <c r="B135" s="456"/>
      <c r="C135" s="457"/>
      <c r="D135" s="456"/>
      <c r="E135" s="458"/>
      <c r="F135" s="458"/>
      <c r="G135" s="457"/>
      <c r="H135" s="459" t="str">
        <f t="shared" si="21"/>
        <v/>
      </c>
      <c r="I135" s="460"/>
      <c r="J135" s="29" t="str">
        <f t="shared" si="22"/>
        <v/>
      </c>
      <c r="K135" s="459" t="str">
        <f t="shared" si="23"/>
        <v/>
      </c>
      <c r="L135" s="461"/>
      <c r="M135" s="460"/>
      <c r="N135" s="465"/>
      <c r="O135" s="466"/>
      <c r="P135" s="466"/>
      <c r="Q135" s="466"/>
      <c r="R135" s="466"/>
      <c r="S135" s="466"/>
      <c r="T135" s="466"/>
      <c r="U135" s="466"/>
      <c r="V135" s="466"/>
      <c r="W135" s="466"/>
      <c r="X135" s="467"/>
      <c r="Z135" s="37"/>
      <c r="AA135" s="37"/>
      <c r="AB135" s="7"/>
      <c r="AC135" s="7"/>
      <c r="AD135" s="7"/>
      <c r="AE135" s="7"/>
      <c r="AF135" s="7"/>
      <c r="AG135" s="7"/>
      <c r="AH135" s="7"/>
      <c r="AI135" s="7"/>
      <c r="AJ135" s="7"/>
      <c r="AK135" s="7"/>
      <c r="AL135" s="7"/>
      <c r="AM135" s="224"/>
      <c r="AN135" s="224"/>
      <c r="AO135" s="7"/>
      <c r="AP135" s="7"/>
      <c r="AQ135" s="7"/>
      <c r="AR135" s="7"/>
      <c r="AS135" s="7"/>
      <c r="AT135" s="7"/>
      <c r="AU135" s="7"/>
      <c r="AV135" s="7"/>
      <c r="AW135" s="7"/>
    </row>
    <row r="136" spans="1:49">
      <c r="A136" s="138">
        <v>8</v>
      </c>
      <c r="B136" s="456" t="str">
        <f t="shared" ref="B136:B140" si="24">IF(K75="","",+IF(AND(AL74=0,AM74=0,AN74=2),"",O74+1))</f>
        <v/>
      </c>
      <c r="C136" s="457"/>
      <c r="D136" s="456" t="str">
        <f t="shared" ref="D136:D185" si="25">IF(K75="","",+IF(AND(AL74=0,AM74=0,AN74=2),"",K75-1))</f>
        <v/>
      </c>
      <c r="E136" s="458"/>
      <c r="F136" s="458"/>
      <c r="G136" s="457"/>
      <c r="H136" s="459" t="str">
        <f t="shared" si="21"/>
        <v/>
      </c>
      <c r="I136" s="460"/>
      <c r="J136" s="29" t="str">
        <f t="shared" si="22"/>
        <v/>
      </c>
      <c r="K136" s="459" t="str">
        <f t="shared" si="23"/>
        <v/>
      </c>
      <c r="L136" s="461"/>
      <c r="M136" s="460"/>
      <c r="N136" s="465"/>
      <c r="O136" s="466"/>
      <c r="P136" s="466"/>
      <c r="Q136" s="466"/>
      <c r="R136" s="466"/>
      <c r="S136" s="466"/>
      <c r="T136" s="466"/>
      <c r="U136" s="466"/>
      <c r="V136" s="466"/>
      <c r="W136" s="466"/>
      <c r="X136" s="467"/>
      <c r="Z136" s="37"/>
      <c r="AA136" s="37"/>
      <c r="AB136" s="7"/>
      <c r="AC136" s="7"/>
      <c r="AD136" s="7"/>
      <c r="AE136" s="7"/>
      <c r="AF136" s="7"/>
      <c r="AG136" s="7"/>
      <c r="AH136" s="7"/>
      <c r="AI136" s="7"/>
      <c r="AJ136" s="7"/>
      <c r="AK136" s="7"/>
      <c r="AL136" s="7"/>
      <c r="AM136" s="224"/>
      <c r="AN136" s="224"/>
      <c r="AO136" s="7"/>
      <c r="AP136" s="7"/>
      <c r="AQ136" s="7"/>
      <c r="AR136" s="7"/>
      <c r="AS136" s="7"/>
      <c r="AT136" s="7"/>
      <c r="AU136" s="7"/>
      <c r="AV136" s="7"/>
      <c r="AW136" s="7"/>
    </row>
    <row r="137" spans="1:49">
      <c r="A137" s="138">
        <v>9</v>
      </c>
      <c r="B137" s="456" t="str">
        <f t="shared" si="24"/>
        <v/>
      </c>
      <c r="C137" s="457"/>
      <c r="D137" s="456" t="str">
        <f t="shared" si="25"/>
        <v/>
      </c>
      <c r="E137" s="458"/>
      <c r="F137" s="458"/>
      <c r="G137" s="457"/>
      <c r="H137" s="459" t="str">
        <f t="shared" si="21"/>
        <v/>
      </c>
      <c r="I137" s="460"/>
      <c r="J137" s="29" t="str">
        <f t="shared" si="22"/>
        <v/>
      </c>
      <c r="K137" s="459" t="str">
        <f t="shared" si="23"/>
        <v/>
      </c>
      <c r="L137" s="461"/>
      <c r="M137" s="460"/>
      <c r="N137" s="465"/>
      <c r="O137" s="466"/>
      <c r="P137" s="466"/>
      <c r="Q137" s="466"/>
      <c r="R137" s="466"/>
      <c r="S137" s="466"/>
      <c r="T137" s="466"/>
      <c r="U137" s="466"/>
      <c r="V137" s="466"/>
      <c r="W137" s="466"/>
      <c r="X137" s="467"/>
      <c r="Z137" s="37"/>
      <c r="AA137" s="37"/>
      <c r="AB137" s="7"/>
      <c r="AC137" s="7"/>
      <c r="AD137" s="7"/>
      <c r="AE137" s="7"/>
      <c r="AF137" s="7"/>
      <c r="AG137" s="7"/>
      <c r="AH137" s="7"/>
      <c r="AI137" s="7"/>
      <c r="AJ137" s="7"/>
      <c r="AK137" s="7"/>
      <c r="AL137" s="7"/>
      <c r="AM137" s="224"/>
      <c r="AN137" s="224"/>
      <c r="AO137" s="7"/>
      <c r="AP137" s="7"/>
      <c r="AQ137" s="7"/>
      <c r="AR137" s="7"/>
      <c r="AS137" s="7"/>
      <c r="AT137" s="7"/>
      <c r="AU137" s="7"/>
      <c r="AV137" s="7"/>
      <c r="AW137" s="7"/>
    </row>
    <row r="138" spans="1:49">
      <c r="A138" s="138">
        <v>10</v>
      </c>
      <c r="B138" s="456" t="str">
        <f t="shared" si="24"/>
        <v/>
      </c>
      <c r="C138" s="457"/>
      <c r="D138" s="456" t="str">
        <f t="shared" si="25"/>
        <v/>
      </c>
      <c r="E138" s="458"/>
      <c r="F138" s="458"/>
      <c r="G138" s="457"/>
      <c r="H138" s="459" t="str">
        <f t="shared" si="21"/>
        <v/>
      </c>
      <c r="I138" s="460"/>
      <c r="J138" s="29" t="str">
        <f t="shared" si="22"/>
        <v/>
      </c>
      <c r="K138" s="459" t="str">
        <f t="shared" si="23"/>
        <v/>
      </c>
      <c r="L138" s="461"/>
      <c r="M138" s="460"/>
      <c r="N138" s="465"/>
      <c r="O138" s="466"/>
      <c r="P138" s="466"/>
      <c r="Q138" s="466"/>
      <c r="R138" s="466"/>
      <c r="S138" s="466"/>
      <c r="T138" s="466"/>
      <c r="U138" s="466"/>
      <c r="V138" s="466"/>
      <c r="W138" s="466"/>
      <c r="X138" s="467"/>
      <c r="Z138" s="37"/>
      <c r="AA138" s="37"/>
      <c r="AB138" s="7"/>
      <c r="AC138" s="7"/>
      <c r="AD138" s="7"/>
      <c r="AE138" s="7"/>
      <c r="AF138" s="7"/>
      <c r="AG138" s="7"/>
      <c r="AH138" s="7"/>
      <c r="AI138" s="7"/>
      <c r="AJ138" s="7"/>
      <c r="AK138" s="7"/>
      <c r="AL138" s="7"/>
      <c r="AM138" s="7"/>
      <c r="AN138" s="7"/>
      <c r="AO138" s="7"/>
      <c r="AP138" s="7"/>
      <c r="AQ138" s="7"/>
      <c r="AR138" s="7"/>
      <c r="AS138" s="7"/>
      <c r="AT138" s="7"/>
      <c r="AU138" s="7"/>
      <c r="AV138" s="7"/>
      <c r="AW138" s="7"/>
    </row>
    <row r="139" spans="1:49">
      <c r="A139" s="138">
        <v>11</v>
      </c>
      <c r="B139" s="456" t="str">
        <f t="shared" si="24"/>
        <v/>
      </c>
      <c r="C139" s="457"/>
      <c r="D139" s="456" t="str">
        <f t="shared" si="25"/>
        <v/>
      </c>
      <c r="E139" s="458"/>
      <c r="F139" s="458"/>
      <c r="G139" s="457"/>
      <c r="H139" s="459" t="str">
        <f t="shared" si="21"/>
        <v/>
      </c>
      <c r="I139" s="460"/>
      <c r="J139" s="29" t="str">
        <f t="shared" si="22"/>
        <v/>
      </c>
      <c r="K139" s="459" t="str">
        <f t="shared" si="23"/>
        <v/>
      </c>
      <c r="L139" s="461"/>
      <c r="M139" s="460"/>
      <c r="N139" s="462"/>
      <c r="O139" s="463"/>
      <c r="P139" s="463"/>
      <c r="Q139" s="463"/>
      <c r="R139" s="463"/>
      <c r="S139" s="463"/>
      <c r="T139" s="463"/>
      <c r="U139" s="463"/>
      <c r="V139" s="463"/>
      <c r="W139" s="463"/>
      <c r="X139" s="464"/>
      <c r="Z139" s="37"/>
      <c r="AA139" s="37"/>
      <c r="AB139" s="7"/>
      <c r="AC139" s="7"/>
      <c r="AD139" s="7"/>
      <c r="AE139" s="7"/>
      <c r="AF139" s="7"/>
      <c r="AG139" s="7"/>
      <c r="AH139" s="7"/>
      <c r="AI139" s="7"/>
      <c r="AJ139" s="7"/>
      <c r="AK139" s="7"/>
      <c r="AL139" s="7"/>
      <c r="AM139" s="7"/>
      <c r="AN139" s="7"/>
      <c r="AO139" s="7"/>
      <c r="AP139" s="7"/>
      <c r="AQ139" s="7"/>
      <c r="AR139" s="7"/>
      <c r="AS139" s="7"/>
      <c r="AT139" s="7"/>
      <c r="AU139" s="7"/>
      <c r="AV139" s="7"/>
      <c r="AW139" s="7"/>
    </row>
    <row r="140" spans="1:49">
      <c r="A140" s="138">
        <v>12</v>
      </c>
      <c r="B140" s="456" t="str">
        <f t="shared" si="24"/>
        <v/>
      </c>
      <c r="C140" s="457"/>
      <c r="D140" s="456" t="str">
        <f t="shared" si="25"/>
        <v/>
      </c>
      <c r="E140" s="458"/>
      <c r="F140" s="458"/>
      <c r="G140" s="457"/>
      <c r="H140" s="459" t="str">
        <f t="shared" si="21"/>
        <v/>
      </c>
      <c r="I140" s="460"/>
      <c r="J140" s="29" t="str">
        <f t="shared" si="22"/>
        <v/>
      </c>
      <c r="K140" s="459" t="str">
        <f t="shared" si="23"/>
        <v/>
      </c>
      <c r="L140" s="461"/>
      <c r="M140" s="460"/>
      <c r="N140" s="462"/>
      <c r="O140" s="463"/>
      <c r="P140" s="463"/>
      <c r="Q140" s="463"/>
      <c r="R140" s="463"/>
      <c r="S140" s="463"/>
      <c r="T140" s="463"/>
      <c r="U140" s="463"/>
      <c r="V140" s="463"/>
      <c r="W140" s="463"/>
      <c r="X140" s="464"/>
      <c r="Z140" s="37"/>
      <c r="AA140" s="37"/>
      <c r="AB140" s="7"/>
      <c r="AC140" s="7"/>
      <c r="AD140" s="7"/>
      <c r="AE140" s="7"/>
      <c r="AF140" s="7"/>
      <c r="AG140" s="7"/>
      <c r="AH140" s="7"/>
      <c r="AI140" s="7"/>
      <c r="AJ140" s="7"/>
      <c r="AK140" s="7"/>
      <c r="AL140" s="7"/>
      <c r="AM140" s="7"/>
      <c r="AN140" s="7"/>
      <c r="AO140" s="7"/>
      <c r="AP140" s="7"/>
      <c r="AQ140" s="7"/>
      <c r="AR140" s="7"/>
      <c r="AS140" s="7"/>
      <c r="AT140" s="7"/>
      <c r="AU140" s="7"/>
      <c r="AV140" s="7"/>
      <c r="AW140" s="7"/>
    </row>
    <row r="141" spans="1:49">
      <c r="A141" s="138">
        <v>13</v>
      </c>
      <c r="B141" s="456" t="str">
        <f>IF(K80="","",+IF(AND(AL79=0,AM79=0,AN79=2),"",O79+1))</f>
        <v/>
      </c>
      <c r="C141" s="457"/>
      <c r="D141" s="456" t="str">
        <f t="shared" si="25"/>
        <v/>
      </c>
      <c r="E141" s="458"/>
      <c r="F141" s="458"/>
      <c r="G141" s="457"/>
      <c r="H141" s="459" t="str">
        <f t="shared" si="21"/>
        <v/>
      </c>
      <c r="I141" s="460"/>
      <c r="J141" s="29" t="str">
        <f t="shared" si="22"/>
        <v/>
      </c>
      <c r="K141" s="459" t="str">
        <f t="shared" si="23"/>
        <v/>
      </c>
      <c r="L141" s="461"/>
      <c r="M141" s="460"/>
      <c r="N141" s="462"/>
      <c r="O141" s="463"/>
      <c r="P141" s="463"/>
      <c r="Q141" s="463"/>
      <c r="R141" s="463"/>
      <c r="S141" s="463"/>
      <c r="T141" s="463"/>
      <c r="U141" s="463"/>
      <c r="V141" s="463"/>
      <c r="W141" s="463"/>
      <c r="X141" s="464"/>
      <c r="Z141" s="37"/>
      <c r="AA141" s="37"/>
      <c r="AB141" s="7"/>
      <c r="AC141" s="7"/>
      <c r="AD141" s="7"/>
      <c r="AE141" s="7"/>
      <c r="AF141" s="7"/>
      <c r="AG141" s="7"/>
      <c r="AH141" s="7"/>
      <c r="AI141" s="7"/>
      <c r="AJ141" s="7"/>
      <c r="AK141" s="7"/>
      <c r="AL141" s="7"/>
      <c r="AM141" s="7"/>
      <c r="AN141" s="7"/>
      <c r="AO141" s="7"/>
      <c r="AP141" s="7"/>
      <c r="AQ141" s="7"/>
      <c r="AR141" s="7"/>
      <c r="AS141" s="7"/>
      <c r="AT141" s="7"/>
      <c r="AU141" s="7"/>
      <c r="AV141" s="7"/>
      <c r="AW141" s="7"/>
    </row>
    <row r="142" spans="1:49">
      <c r="A142" s="138">
        <v>14</v>
      </c>
      <c r="B142" s="456" t="str">
        <f t="shared" ref="B142:B147" si="26">IF(K81="","",+IF(AND(AL80=0,AM80=0,AN80=2),"",O80+1))</f>
        <v/>
      </c>
      <c r="C142" s="457"/>
      <c r="D142" s="456" t="str">
        <f t="shared" si="25"/>
        <v/>
      </c>
      <c r="E142" s="458"/>
      <c r="F142" s="458"/>
      <c r="G142" s="457"/>
      <c r="H142" s="459" t="str">
        <f t="shared" si="21"/>
        <v/>
      </c>
      <c r="I142" s="460"/>
      <c r="J142" s="29" t="str">
        <f t="shared" si="22"/>
        <v/>
      </c>
      <c r="K142" s="459" t="str">
        <f t="shared" si="23"/>
        <v/>
      </c>
      <c r="L142" s="461"/>
      <c r="M142" s="460"/>
      <c r="N142" s="462"/>
      <c r="O142" s="463"/>
      <c r="P142" s="463"/>
      <c r="Q142" s="463"/>
      <c r="R142" s="463"/>
      <c r="S142" s="463"/>
      <c r="T142" s="463"/>
      <c r="U142" s="463"/>
      <c r="V142" s="463"/>
      <c r="W142" s="463"/>
      <c r="X142" s="464"/>
      <c r="Z142" s="37"/>
      <c r="AA142" s="37"/>
      <c r="AB142" s="7"/>
      <c r="AC142" s="7"/>
      <c r="AD142" s="7"/>
      <c r="AE142" s="7"/>
      <c r="AF142" s="7"/>
      <c r="AG142" s="7"/>
      <c r="AH142" s="7"/>
      <c r="AI142" s="7"/>
      <c r="AJ142" s="7"/>
      <c r="AK142" s="7"/>
      <c r="AL142" s="7"/>
      <c r="AM142" s="7"/>
      <c r="AN142" s="7"/>
      <c r="AO142" s="7"/>
      <c r="AP142" s="7"/>
      <c r="AQ142" s="7"/>
      <c r="AR142" s="7"/>
      <c r="AS142" s="7"/>
      <c r="AT142" s="7"/>
      <c r="AU142" s="7"/>
      <c r="AV142" s="7"/>
      <c r="AW142" s="7"/>
    </row>
    <row r="143" spans="1:49">
      <c r="A143" s="138">
        <v>15</v>
      </c>
      <c r="B143" s="456" t="str">
        <f t="shared" si="26"/>
        <v/>
      </c>
      <c r="C143" s="457"/>
      <c r="D143" s="456" t="str">
        <f t="shared" si="25"/>
        <v/>
      </c>
      <c r="E143" s="458"/>
      <c r="F143" s="458"/>
      <c r="G143" s="457"/>
      <c r="H143" s="459" t="str">
        <f t="shared" si="21"/>
        <v/>
      </c>
      <c r="I143" s="460"/>
      <c r="J143" s="29" t="str">
        <f t="shared" si="22"/>
        <v/>
      </c>
      <c r="K143" s="459" t="str">
        <f t="shared" si="23"/>
        <v/>
      </c>
      <c r="L143" s="461"/>
      <c r="M143" s="460"/>
      <c r="N143" s="462"/>
      <c r="O143" s="463"/>
      <c r="P143" s="463"/>
      <c r="Q143" s="463"/>
      <c r="R143" s="463"/>
      <c r="S143" s="463"/>
      <c r="T143" s="463"/>
      <c r="U143" s="463"/>
      <c r="V143" s="463"/>
      <c r="W143" s="463"/>
      <c r="X143" s="464"/>
      <c r="Z143" s="37"/>
      <c r="AA143" s="37"/>
      <c r="AB143" s="7"/>
      <c r="AC143" s="7"/>
      <c r="AD143" s="7"/>
      <c r="AE143" s="7"/>
      <c r="AF143" s="7"/>
      <c r="AG143" s="7"/>
      <c r="AH143" s="7"/>
      <c r="AI143" s="7"/>
      <c r="AJ143" s="7"/>
      <c r="AK143" s="7"/>
      <c r="AL143" s="7"/>
      <c r="AM143" s="7"/>
      <c r="AN143" s="7"/>
      <c r="AO143" s="7"/>
      <c r="AP143" s="7"/>
      <c r="AQ143" s="7"/>
      <c r="AR143" s="7"/>
      <c r="AS143" s="7"/>
      <c r="AT143" s="7"/>
      <c r="AU143" s="7"/>
      <c r="AV143" s="7"/>
      <c r="AW143" s="7"/>
    </row>
    <row r="144" spans="1:49">
      <c r="A144" s="138">
        <v>16</v>
      </c>
      <c r="B144" s="456" t="str">
        <f t="shared" si="26"/>
        <v/>
      </c>
      <c r="C144" s="457"/>
      <c r="D144" s="456" t="str">
        <f t="shared" si="25"/>
        <v/>
      </c>
      <c r="E144" s="458"/>
      <c r="F144" s="458"/>
      <c r="G144" s="457"/>
      <c r="H144" s="459" t="str">
        <f t="shared" si="21"/>
        <v/>
      </c>
      <c r="I144" s="460"/>
      <c r="J144" s="29" t="str">
        <f t="shared" si="22"/>
        <v/>
      </c>
      <c r="K144" s="459" t="str">
        <f t="shared" si="23"/>
        <v/>
      </c>
      <c r="L144" s="461"/>
      <c r="M144" s="460"/>
      <c r="N144" s="462"/>
      <c r="O144" s="463"/>
      <c r="P144" s="463"/>
      <c r="Q144" s="463"/>
      <c r="R144" s="463"/>
      <c r="S144" s="463"/>
      <c r="T144" s="463"/>
      <c r="U144" s="463"/>
      <c r="V144" s="463"/>
      <c r="W144" s="463"/>
      <c r="X144" s="464"/>
      <c r="Z144" s="37"/>
      <c r="AA144" s="37"/>
      <c r="AB144" s="7"/>
      <c r="AC144" s="7"/>
      <c r="AD144" s="7"/>
      <c r="AE144" s="7"/>
      <c r="AF144" s="7"/>
      <c r="AG144" s="7"/>
      <c r="AH144" s="7"/>
      <c r="AI144" s="7"/>
      <c r="AJ144" s="7"/>
      <c r="AK144" s="7"/>
      <c r="AL144" s="7"/>
      <c r="AM144" s="7"/>
      <c r="AN144" s="7"/>
      <c r="AO144" s="7"/>
      <c r="AP144" s="7"/>
      <c r="AQ144" s="7"/>
      <c r="AR144" s="7"/>
      <c r="AS144" s="7"/>
      <c r="AT144" s="7"/>
      <c r="AU144" s="7"/>
      <c r="AV144" s="7"/>
      <c r="AW144" s="7"/>
    </row>
    <row r="145" spans="1:49">
      <c r="A145" s="138">
        <v>17</v>
      </c>
      <c r="B145" s="456" t="str">
        <f t="shared" si="26"/>
        <v/>
      </c>
      <c r="C145" s="457"/>
      <c r="D145" s="456" t="str">
        <f t="shared" si="25"/>
        <v/>
      </c>
      <c r="E145" s="458"/>
      <c r="F145" s="458"/>
      <c r="G145" s="457"/>
      <c r="H145" s="459" t="str">
        <f t="shared" si="21"/>
        <v/>
      </c>
      <c r="I145" s="460"/>
      <c r="J145" s="29" t="str">
        <f t="shared" si="22"/>
        <v/>
      </c>
      <c r="K145" s="459" t="str">
        <f t="shared" si="23"/>
        <v/>
      </c>
      <c r="L145" s="461"/>
      <c r="M145" s="460"/>
      <c r="N145" s="462"/>
      <c r="O145" s="463"/>
      <c r="P145" s="463"/>
      <c r="Q145" s="463"/>
      <c r="R145" s="463"/>
      <c r="S145" s="463"/>
      <c r="T145" s="463"/>
      <c r="U145" s="463"/>
      <c r="V145" s="463"/>
      <c r="W145" s="463"/>
      <c r="X145" s="464"/>
      <c r="Z145" s="37"/>
      <c r="AA145" s="37"/>
      <c r="AB145" s="7"/>
      <c r="AC145" s="7"/>
      <c r="AD145" s="7"/>
      <c r="AE145" s="7"/>
      <c r="AF145" s="7"/>
      <c r="AG145" s="7"/>
      <c r="AH145" s="7"/>
      <c r="AI145" s="7"/>
      <c r="AJ145" s="7"/>
      <c r="AK145" s="7"/>
      <c r="AL145" s="7"/>
      <c r="AM145" s="7"/>
      <c r="AN145" s="7"/>
      <c r="AO145" s="7"/>
      <c r="AP145" s="7"/>
      <c r="AQ145" s="7"/>
      <c r="AR145" s="7"/>
      <c r="AS145" s="7"/>
      <c r="AT145" s="7"/>
      <c r="AU145" s="7"/>
      <c r="AV145" s="7"/>
      <c r="AW145" s="7"/>
    </row>
    <row r="146" spans="1:49">
      <c r="A146" s="138">
        <v>18</v>
      </c>
      <c r="B146" s="456" t="str">
        <f t="shared" si="26"/>
        <v/>
      </c>
      <c r="C146" s="457"/>
      <c r="D146" s="456" t="str">
        <f t="shared" si="25"/>
        <v/>
      </c>
      <c r="E146" s="458"/>
      <c r="F146" s="458"/>
      <c r="G146" s="457"/>
      <c r="H146" s="459" t="str">
        <f t="shared" si="21"/>
        <v/>
      </c>
      <c r="I146" s="460"/>
      <c r="J146" s="29" t="str">
        <f t="shared" si="22"/>
        <v/>
      </c>
      <c r="K146" s="459" t="str">
        <f t="shared" si="23"/>
        <v/>
      </c>
      <c r="L146" s="461"/>
      <c r="M146" s="460"/>
      <c r="N146" s="462"/>
      <c r="O146" s="463"/>
      <c r="P146" s="463"/>
      <c r="Q146" s="463"/>
      <c r="R146" s="463"/>
      <c r="S146" s="463"/>
      <c r="T146" s="463"/>
      <c r="U146" s="463"/>
      <c r="V146" s="463"/>
      <c r="W146" s="463"/>
      <c r="X146" s="464"/>
      <c r="Z146" s="37"/>
      <c r="AA146" s="37"/>
      <c r="AB146" s="7"/>
      <c r="AC146" s="7"/>
      <c r="AD146" s="7"/>
      <c r="AE146" s="7"/>
      <c r="AF146" s="7"/>
      <c r="AG146" s="7"/>
      <c r="AH146" s="7"/>
      <c r="AI146" s="7"/>
      <c r="AJ146" s="7"/>
      <c r="AK146" s="7"/>
      <c r="AL146" s="7"/>
      <c r="AM146" s="7"/>
      <c r="AN146" s="7"/>
      <c r="AO146" s="7"/>
      <c r="AP146" s="7"/>
      <c r="AQ146" s="7"/>
      <c r="AR146" s="7"/>
      <c r="AS146" s="7"/>
      <c r="AT146" s="7"/>
      <c r="AU146" s="7"/>
      <c r="AV146" s="7"/>
      <c r="AW146" s="7"/>
    </row>
    <row r="147" spans="1:49">
      <c r="A147" s="138">
        <v>19</v>
      </c>
      <c r="B147" s="456" t="str">
        <f t="shared" si="26"/>
        <v/>
      </c>
      <c r="C147" s="457"/>
      <c r="D147" s="456" t="str">
        <f>IF(K86="","",+IF(AND(AL85=0,AM85=0,AN85=2),"",K86-1))</f>
        <v/>
      </c>
      <c r="E147" s="458"/>
      <c r="F147" s="458"/>
      <c r="G147" s="457"/>
      <c r="H147" s="459" t="str">
        <f t="shared" si="21"/>
        <v/>
      </c>
      <c r="I147" s="460"/>
      <c r="J147" s="29" t="str">
        <f t="shared" si="22"/>
        <v/>
      </c>
      <c r="K147" s="459" t="str">
        <f t="shared" si="23"/>
        <v/>
      </c>
      <c r="L147" s="461"/>
      <c r="M147" s="460"/>
      <c r="N147" s="462"/>
      <c r="O147" s="463"/>
      <c r="P147" s="463"/>
      <c r="Q147" s="463"/>
      <c r="R147" s="463"/>
      <c r="S147" s="463"/>
      <c r="T147" s="463"/>
      <c r="U147" s="463"/>
      <c r="V147" s="463"/>
      <c r="W147" s="463"/>
      <c r="X147" s="464"/>
      <c r="Z147" s="37"/>
      <c r="AA147" s="37"/>
      <c r="AB147" s="7"/>
      <c r="AC147" s="7"/>
      <c r="AD147" s="7"/>
      <c r="AE147" s="7"/>
      <c r="AF147" s="7"/>
      <c r="AG147" s="7"/>
      <c r="AH147" s="7"/>
      <c r="AI147" s="7"/>
      <c r="AJ147" s="7"/>
      <c r="AK147" s="7"/>
      <c r="AL147" s="7"/>
      <c r="AM147" s="7"/>
      <c r="AN147" s="7"/>
      <c r="AO147" s="7"/>
      <c r="AP147" s="7"/>
      <c r="AQ147" s="7"/>
      <c r="AR147" s="7"/>
      <c r="AS147" s="7"/>
      <c r="AT147" s="7"/>
      <c r="AU147" s="7"/>
      <c r="AV147" s="7"/>
      <c r="AW147" s="7"/>
    </row>
    <row r="148" spans="1:49">
      <c r="A148" s="138">
        <v>20</v>
      </c>
      <c r="B148" s="456" t="str">
        <f>IF(K87="","",+IF(AND(AL86=0,AM86=0,AN86=2),"",O86+1))</f>
        <v/>
      </c>
      <c r="C148" s="457"/>
      <c r="D148" s="456" t="str">
        <f t="shared" si="25"/>
        <v/>
      </c>
      <c r="E148" s="458"/>
      <c r="F148" s="458"/>
      <c r="G148" s="457"/>
      <c r="H148" s="459" t="str">
        <f t="shared" si="21"/>
        <v/>
      </c>
      <c r="I148" s="460"/>
      <c r="J148" s="29" t="str">
        <f t="shared" si="22"/>
        <v/>
      </c>
      <c r="K148" s="459" t="str">
        <f t="shared" si="23"/>
        <v/>
      </c>
      <c r="L148" s="461"/>
      <c r="M148" s="460"/>
      <c r="N148" s="462"/>
      <c r="O148" s="463"/>
      <c r="P148" s="463"/>
      <c r="Q148" s="463"/>
      <c r="R148" s="463"/>
      <c r="S148" s="463"/>
      <c r="T148" s="463"/>
      <c r="U148" s="463"/>
      <c r="V148" s="463"/>
      <c r="W148" s="463"/>
      <c r="X148" s="464"/>
      <c r="Z148" s="37"/>
      <c r="AA148" s="37"/>
      <c r="AB148" s="7"/>
      <c r="AC148" s="7"/>
      <c r="AD148" s="7"/>
      <c r="AE148" s="7"/>
      <c r="AF148" s="7"/>
      <c r="AG148" s="7"/>
      <c r="AH148" s="7"/>
      <c r="AI148" s="7"/>
      <c r="AJ148" s="7"/>
      <c r="AK148" s="7"/>
      <c r="AL148" s="7"/>
      <c r="AM148" s="7"/>
      <c r="AN148" s="7"/>
      <c r="AO148" s="7"/>
      <c r="AP148" s="7"/>
      <c r="AQ148" s="7"/>
      <c r="AR148" s="7"/>
      <c r="AS148" s="7"/>
      <c r="AT148" s="7"/>
      <c r="AU148" s="7"/>
      <c r="AV148" s="7"/>
      <c r="AW148" s="7"/>
    </row>
    <row r="149" spans="1:49">
      <c r="A149" s="138">
        <v>21</v>
      </c>
      <c r="B149" s="456" t="str">
        <f t="shared" ref="B149:B187" si="27">IF(K88="","",+IF(AND(AL87=0,AM87=0,AN87=2),"",O87+1))</f>
        <v/>
      </c>
      <c r="C149" s="457"/>
      <c r="D149" s="456" t="str">
        <f t="shared" si="25"/>
        <v/>
      </c>
      <c r="E149" s="458"/>
      <c r="F149" s="458"/>
      <c r="G149" s="457"/>
      <c r="H149" s="459" t="str">
        <f t="shared" si="21"/>
        <v/>
      </c>
      <c r="I149" s="460"/>
      <c r="J149" s="29" t="str">
        <f t="shared" si="22"/>
        <v/>
      </c>
      <c r="K149" s="459" t="str">
        <f t="shared" si="23"/>
        <v/>
      </c>
      <c r="L149" s="461"/>
      <c r="M149" s="460"/>
      <c r="N149" s="462"/>
      <c r="O149" s="463"/>
      <c r="P149" s="463"/>
      <c r="Q149" s="463"/>
      <c r="R149" s="463"/>
      <c r="S149" s="463"/>
      <c r="T149" s="463"/>
      <c r="U149" s="463"/>
      <c r="V149" s="463"/>
      <c r="W149" s="463"/>
      <c r="X149" s="464"/>
      <c r="Z149" s="37"/>
      <c r="AA149" s="37"/>
      <c r="AB149" s="7"/>
      <c r="AC149" s="7"/>
      <c r="AD149" s="7"/>
      <c r="AE149" s="7"/>
      <c r="AF149" s="7"/>
      <c r="AG149" s="7"/>
      <c r="AH149" s="7"/>
      <c r="AI149" s="7"/>
      <c r="AJ149" s="7"/>
      <c r="AK149" s="7"/>
      <c r="AL149" s="7"/>
      <c r="AM149" s="7"/>
      <c r="AN149" s="7"/>
      <c r="AO149" s="7"/>
      <c r="AP149" s="7"/>
      <c r="AQ149" s="7"/>
      <c r="AR149" s="7"/>
      <c r="AS149" s="7"/>
      <c r="AT149" s="7"/>
      <c r="AU149" s="7"/>
      <c r="AV149" s="7"/>
      <c r="AW149" s="7"/>
    </row>
    <row r="150" spans="1:49">
      <c r="A150" s="138">
        <v>22</v>
      </c>
      <c r="B150" s="456" t="str">
        <f t="shared" si="27"/>
        <v/>
      </c>
      <c r="C150" s="457"/>
      <c r="D150" s="456" t="str">
        <f t="shared" si="25"/>
        <v/>
      </c>
      <c r="E150" s="458"/>
      <c r="F150" s="458"/>
      <c r="G150" s="457"/>
      <c r="H150" s="459" t="str">
        <f t="shared" si="21"/>
        <v/>
      </c>
      <c r="I150" s="460"/>
      <c r="J150" s="29" t="str">
        <f t="shared" si="22"/>
        <v/>
      </c>
      <c r="K150" s="459" t="str">
        <f t="shared" si="23"/>
        <v/>
      </c>
      <c r="L150" s="461"/>
      <c r="M150" s="460"/>
      <c r="N150" s="462"/>
      <c r="O150" s="463"/>
      <c r="P150" s="463"/>
      <c r="Q150" s="463"/>
      <c r="R150" s="463"/>
      <c r="S150" s="463"/>
      <c r="T150" s="463"/>
      <c r="U150" s="463"/>
      <c r="V150" s="463"/>
      <c r="W150" s="463"/>
      <c r="X150" s="464"/>
      <c r="Z150" s="37"/>
      <c r="AA150" s="37"/>
      <c r="AB150" s="7"/>
      <c r="AC150" s="7"/>
      <c r="AD150" s="7"/>
      <c r="AE150" s="7"/>
      <c r="AF150" s="7"/>
      <c r="AG150" s="7"/>
      <c r="AH150" s="7"/>
      <c r="AI150" s="7"/>
      <c r="AJ150" s="7"/>
      <c r="AK150" s="7"/>
      <c r="AL150" s="7"/>
      <c r="AM150" s="7"/>
      <c r="AN150" s="7"/>
      <c r="AO150" s="7"/>
      <c r="AP150" s="7"/>
      <c r="AQ150" s="7"/>
      <c r="AR150" s="7"/>
      <c r="AS150" s="7"/>
      <c r="AT150" s="7"/>
      <c r="AU150" s="7"/>
      <c r="AV150" s="7"/>
      <c r="AW150" s="7"/>
    </row>
    <row r="151" spans="1:49">
      <c r="A151" s="138">
        <v>23</v>
      </c>
      <c r="B151" s="456" t="str">
        <f t="shared" si="27"/>
        <v/>
      </c>
      <c r="C151" s="457"/>
      <c r="D151" s="456" t="str">
        <f t="shared" si="25"/>
        <v/>
      </c>
      <c r="E151" s="458"/>
      <c r="F151" s="458"/>
      <c r="G151" s="457"/>
      <c r="H151" s="459" t="str">
        <f t="shared" si="21"/>
        <v/>
      </c>
      <c r="I151" s="460"/>
      <c r="J151" s="29" t="str">
        <f t="shared" si="22"/>
        <v/>
      </c>
      <c r="K151" s="459" t="str">
        <f t="shared" si="23"/>
        <v/>
      </c>
      <c r="L151" s="461"/>
      <c r="M151" s="460"/>
      <c r="N151" s="462"/>
      <c r="O151" s="463"/>
      <c r="P151" s="463"/>
      <c r="Q151" s="463"/>
      <c r="R151" s="463"/>
      <c r="S151" s="463"/>
      <c r="T151" s="463"/>
      <c r="U151" s="463"/>
      <c r="V151" s="463"/>
      <c r="W151" s="463"/>
      <c r="X151" s="464"/>
      <c r="Z151" s="37"/>
      <c r="AA151" s="37"/>
      <c r="AB151" s="7"/>
      <c r="AC151" s="7"/>
      <c r="AD151" s="7"/>
      <c r="AE151" s="7"/>
      <c r="AF151" s="7"/>
      <c r="AG151" s="7"/>
      <c r="AH151" s="7"/>
      <c r="AI151" s="7"/>
      <c r="AJ151" s="7"/>
      <c r="AK151" s="7"/>
      <c r="AL151" s="7"/>
      <c r="AM151" s="7"/>
      <c r="AN151" s="7"/>
      <c r="AO151" s="7"/>
      <c r="AP151" s="7"/>
      <c r="AQ151" s="7"/>
      <c r="AR151" s="7"/>
      <c r="AS151" s="7"/>
      <c r="AT151" s="7"/>
      <c r="AU151" s="7"/>
      <c r="AV151" s="7"/>
      <c r="AW151" s="7"/>
    </row>
    <row r="152" spans="1:49">
      <c r="A152" s="138">
        <v>24</v>
      </c>
      <c r="B152" s="456" t="str">
        <f t="shared" si="27"/>
        <v/>
      </c>
      <c r="C152" s="457"/>
      <c r="D152" s="456" t="str">
        <f t="shared" si="25"/>
        <v/>
      </c>
      <c r="E152" s="458"/>
      <c r="F152" s="458"/>
      <c r="G152" s="457"/>
      <c r="H152" s="459" t="str">
        <f t="shared" si="21"/>
        <v/>
      </c>
      <c r="I152" s="460"/>
      <c r="J152" s="29" t="str">
        <f t="shared" si="22"/>
        <v/>
      </c>
      <c r="K152" s="459" t="str">
        <f t="shared" si="23"/>
        <v/>
      </c>
      <c r="L152" s="461"/>
      <c r="M152" s="460"/>
      <c r="N152" s="462"/>
      <c r="O152" s="463"/>
      <c r="P152" s="463"/>
      <c r="Q152" s="463"/>
      <c r="R152" s="463"/>
      <c r="S152" s="463"/>
      <c r="T152" s="463"/>
      <c r="U152" s="463"/>
      <c r="V152" s="463"/>
      <c r="W152" s="463"/>
      <c r="X152" s="464"/>
      <c r="Z152" s="37"/>
      <c r="AA152" s="37"/>
      <c r="AB152" s="7"/>
      <c r="AC152" s="7"/>
      <c r="AD152" s="7"/>
      <c r="AE152" s="7"/>
      <c r="AF152" s="7"/>
      <c r="AG152" s="7"/>
      <c r="AH152" s="7"/>
      <c r="AI152" s="7"/>
      <c r="AJ152" s="7"/>
      <c r="AK152" s="7"/>
      <c r="AL152" s="7"/>
      <c r="AM152" s="7"/>
      <c r="AN152" s="7"/>
      <c r="AO152" s="7"/>
      <c r="AP152" s="7"/>
      <c r="AQ152" s="7"/>
      <c r="AR152" s="7"/>
      <c r="AS152" s="7"/>
      <c r="AT152" s="7"/>
      <c r="AU152" s="7"/>
      <c r="AV152" s="7"/>
      <c r="AW152" s="7"/>
    </row>
    <row r="153" spans="1:49">
      <c r="A153" s="138">
        <v>25</v>
      </c>
      <c r="B153" s="456" t="str">
        <f t="shared" si="27"/>
        <v/>
      </c>
      <c r="C153" s="457"/>
      <c r="D153" s="456" t="str">
        <f t="shared" si="25"/>
        <v/>
      </c>
      <c r="E153" s="458"/>
      <c r="F153" s="458"/>
      <c r="G153" s="457"/>
      <c r="H153" s="459" t="str">
        <f t="shared" si="21"/>
        <v/>
      </c>
      <c r="I153" s="460"/>
      <c r="J153" s="29" t="str">
        <f t="shared" si="22"/>
        <v/>
      </c>
      <c r="K153" s="459" t="str">
        <f t="shared" si="23"/>
        <v/>
      </c>
      <c r="L153" s="461"/>
      <c r="M153" s="460"/>
      <c r="N153" s="462"/>
      <c r="O153" s="463"/>
      <c r="P153" s="463"/>
      <c r="Q153" s="463"/>
      <c r="R153" s="463"/>
      <c r="S153" s="463"/>
      <c r="T153" s="463"/>
      <c r="U153" s="463"/>
      <c r="V153" s="463"/>
      <c r="W153" s="463"/>
      <c r="X153" s="464"/>
      <c r="Z153" s="37"/>
      <c r="AA153" s="37"/>
      <c r="AB153" s="7"/>
      <c r="AC153" s="7"/>
      <c r="AD153" s="7"/>
      <c r="AE153" s="7"/>
      <c r="AF153" s="7"/>
      <c r="AG153" s="7"/>
      <c r="AH153" s="7"/>
      <c r="AI153" s="7"/>
      <c r="AJ153" s="7"/>
      <c r="AK153" s="7"/>
      <c r="AL153" s="7"/>
      <c r="AM153" s="7"/>
      <c r="AN153" s="7"/>
      <c r="AO153" s="7"/>
      <c r="AP153" s="7"/>
      <c r="AQ153" s="7"/>
      <c r="AR153" s="7"/>
      <c r="AS153" s="7"/>
      <c r="AT153" s="7"/>
      <c r="AU153" s="7"/>
      <c r="AV153" s="7"/>
      <c r="AW153" s="7"/>
    </row>
    <row r="154" spans="1:49">
      <c r="A154" s="138">
        <v>26</v>
      </c>
      <c r="B154" s="456" t="str">
        <f t="shared" si="27"/>
        <v/>
      </c>
      <c r="C154" s="457"/>
      <c r="D154" s="456" t="str">
        <f t="shared" si="25"/>
        <v/>
      </c>
      <c r="E154" s="458"/>
      <c r="F154" s="458"/>
      <c r="G154" s="457"/>
      <c r="H154" s="459" t="str">
        <f t="shared" si="21"/>
        <v/>
      </c>
      <c r="I154" s="460"/>
      <c r="J154" s="29" t="str">
        <f t="shared" si="22"/>
        <v/>
      </c>
      <c r="K154" s="459" t="str">
        <f t="shared" si="23"/>
        <v/>
      </c>
      <c r="L154" s="461"/>
      <c r="M154" s="460"/>
      <c r="N154" s="462"/>
      <c r="O154" s="463"/>
      <c r="P154" s="463"/>
      <c r="Q154" s="463"/>
      <c r="R154" s="463"/>
      <c r="S154" s="463"/>
      <c r="T154" s="463"/>
      <c r="U154" s="463"/>
      <c r="V154" s="463"/>
      <c r="W154" s="463"/>
      <c r="X154" s="464"/>
      <c r="Z154" s="37"/>
      <c r="AA154" s="37"/>
      <c r="AB154" s="7"/>
      <c r="AC154" s="7"/>
      <c r="AD154" s="7"/>
      <c r="AE154" s="7"/>
      <c r="AF154" s="7"/>
      <c r="AG154" s="7"/>
      <c r="AH154" s="7"/>
      <c r="AI154" s="7"/>
      <c r="AJ154" s="7"/>
      <c r="AK154" s="7"/>
      <c r="AL154" s="7"/>
      <c r="AM154" s="7"/>
      <c r="AN154" s="7"/>
      <c r="AO154" s="7"/>
      <c r="AP154" s="7"/>
      <c r="AQ154" s="7"/>
      <c r="AR154" s="7"/>
      <c r="AS154" s="7"/>
      <c r="AT154" s="7"/>
      <c r="AU154" s="7"/>
      <c r="AV154" s="7"/>
      <c r="AW154" s="7"/>
    </row>
    <row r="155" spans="1:49">
      <c r="A155" s="138">
        <v>27</v>
      </c>
      <c r="B155" s="456" t="str">
        <f t="shared" si="27"/>
        <v/>
      </c>
      <c r="C155" s="457"/>
      <c r="D155" s="456" t="str">
        <f t="shared" si="25"/>
        <v/>
      </c>
      <c r="E155" s="458"/>
      <c r="F155" s="458"/>
      <c r="G155" s="457"/>
      <c r="H155" s="459" t="str">
        <f t="shared" si="21"/>
        <v/>
      </c>
      <c r="I155" s="460"/>
      <c r="J155" s="29" t="str">
        <f t="shared" si="22"/>
        <v/>
      </c>
      <c r="K155" s="459" t="str">
        <f t="shared" si="23"/>
        <v/>
      </c>
      <c r="L155" s="461"/>
      <c r="M155" s="460"/>
      <c r="N155" s="462"/>
      <c r="O155" s="463"/>
      <c r="P155" s="463"/>
      <c r="Q155" s="463"/>
      <c r="R155" s="463"/>
      <c r="S155" s="463"/>
      <c r="T155" s="463"/>
      <c r="U155" s="463"/>
      <c r="V155" s="463"/>
      <c r="W155" s="463"/>
      <c r="X155" s="464"/>
      <c r="Z155" s="37"/>
      <c r="AA155" s="37"/>
      <c r="AB155" s="7"/>
      <c r="AC155" s="7"/>
      <c r="AD155" s="7"/>
      <c r="AE155" s="7"/>
      <c r="AF155" s="7"/>
      <c r="AG155" s="7"/>
      <c r="AH155" s="7"/>
      <c r="AI155" s="7"/>
      <c r="AJ155" s="7"/>
      <c r="AK155" s="7"/>
      <c r="AL155" s="7"/>
      <c r="AM155" s="7"/>
      <c r="AN155" s="7"/>
      <c r="AO155" s="7"/>
      <c r="AP155" s="7"/>
      <c r="AQ155" s="7"/>
      <c r="AR155" s="7"/>
      <c r="AS155" s="7"/>
      <c r="AT155" s="7"/>
      <c r="AU155" s="7"/>
      <c r="AV155" s="7"/>
      <c r="AW155" s="7"/>
    </row>
    <row r="156" spans="1:49">
      <c r="A156" s="138">
        <v>28</v>
      </c>
      <c r="B156" s="456" t="str">
        <f t="shared" si="27"/>
        <v/>
      </c>
      <c r="C156" s="457"/>
      <c r="D156" s="456" t="str">
        <f t="shared" si="25"/>
        <v/>
      </c>
      <c r="E156" s="458"/>
      <c r="F156" s="458"/>
      <c r="G156" s="457"/>
      <c r="H156" s="459" t="str">
        <f t="shared" si="21"/>
        <v/>
      </c>
      <c r="I156" s="460"/>
      <c r="J156" s="29" t="str">
        <f t="shared" si="22"/>
        <v/>
      </c>
      <c r="K156" s="459" t="str">
        <f t="shared" si="23"/>
        <v/>
      </c>
      <c r="L156" s="461"/>
      <c r="M156" s="460"/>
      <c r="N156" s="462"/>
      <c r="O156" s="463"/>
      <c r="P156" s="463"/>
      <c r="Q156" s="463"/>
      <c r="R156" s="463"/>
      <c r="S156" s="463"/>
      <c r="T156" s="463"/>
      <c r="U156" s="463"/>
      <c r="V156" s="463"/>
      <c r="W156" s="463"/>
      <c r="X156" s="464"/>
      <c r="Z156" s="37"/>
      <c r="AA156" s="37"/>
      <c r="AB156" s="7"/>
      <c r="AC156" s="7"/>
      <c r="AD156" s="7"/>
      <c r="AE156" s="7"/>
      <c r="AF156" s="7"/>
      <c r="AG156" s="7"/>
      <c r="AH156" s="7"/>
      <c r="AI156" s="7"/>
      <c r="AJ156" s="7"/>
      <c r="AK156" s="7"/>
      <c r="AL156" s="7"/>
      <c r="AM156" s="7"/>
      <c r="AN156" s="7"/>
      <c r="AO156" s="7"/>
      <c r="AP156" s="7"/>
      <c r="AQ156" s="7"/>
      <c r="AR156" s="7"/>
      <c r="AS156" s="7"/>
      <c r="AT156" s="7"/>
      <c r="AU156" s="7"/>
      <c r="AV156" s="7"/>
      <c r="AW156" s="7"/>
    </row>
    <row r="157" spans="1:49">
      <c r="A157" s="138">
        <v>29</v>
      </c>
      <c r="B157" s="456" t="str">
        <f t="shared" si="27"/>
        <v/>
      </c>
      <c r="C157" s="457"/>
      <c r="D157" s="456" t="str">
        <f t="shared" si="25"/>
        <v/>
      </c>
      <c r="E157" s="458"/>
      <c r="F157" s="458"/>
      <c r="G157" s="457"/>
      <c r="H157" s="459" t="str">
        <f t="shared" si="21"/>
        <v/>
      </c>
      <c r="I157" s="460"/>
      <c r="J157" s="29" t="str">
        <f t="shared" si="22"/>
        <v/>
      </c>
      <c r="K157" s="459" t="str">
        <f t="shared" si="23"/>
        <v/>
      </c>
      <c r="L157" s="461"/>
      <c r="M157" s="460"/>
      <c r="N157" s="462"/>
      <c r="O157" s="463"/>
      <c r="P157" s="463"/>
      <c r="Q157" s="463"/>
      <c r="R157" s="463"/>
      <c r="S157" s="463"/>
      <c r="T157" s="463"/>
      <c r="U157" s="463"/>
      <c r="V157" s="463"/>
      <c r="W157" s="463"/>
      <c r="X157" s="464"/>
      <c r="Z157" s="37"/>
      <c r="AA157" s="37"/>
      <c r="AB157" s="7"/>
      <c r="AC157" s="7"/>
      <c r="AD157" s="7"/>
      <c r="AE157" s="7"/>
      <c r="AF157" s="7"/>
      <c r="AG157" s="7"/>
      <c r="AH157" s="7"/>
      <c r="AI157" s="7"/>
      <c r="AJ157" s="7"/>
      <c r="AK157" s="7"/>
      <c r="AL157" s="7"/>
      <c r="AM157" s="7"/>
      <c r="AN157" s="7"/>
      <c r="AO157" s="7"/>
      <c r="AP157" s="7"/>
      <c r="AQ157" s="7"/>
      <c r="AR157" s="7"/>
      <c r="AS157" s="7"/>
      <c r="AT157" s="7"/>
      <c r="AU157" s="7"/>
      <c r="AV157" s="7"/>
      <c r="AW157" s="7"/>
    </row>
    <row r="158" spans="1:49">
      <c r="A158" s="138">
        <v>30</v>
      </c>
      <c r="B158" s="456" t="str">
        <f t="shared" si="27"/>
        <v/>
      </c>
      <c r="C158" s="457"/>
      <c r="D158" s="456" t="str">
        <f t="shared" si="25"/>
        <v/>
      </c>
      <c r="E158" s="458"/>
      <c r="F158" s="458"/>
      <c r="G158" s="457"/>
      <c r="H158" s="459" t="str">
        <f t="shared" si="21"/>
        <v/>
      </c>
      <c r="I158" s="460"/>
      <c r="J158" s="29" t="str">
        <f t="shared" si="22"/>
        <v/>
      </c>
      <c r="K158" s="459" t="str">
        <f t="shared" si="23"/>
        <v/>
      </c>
      <c r="L158" s="461"/>
      <c r="M158" s="460"/>
      <c r="N158" s="462"/>
      <c r="O158" s="463"/>
      <c r="P158" s="463"/>
      <c r="Q158" s="463"/>
      <c r="R158" s="463"/>
      <c r="S158" s="463"/>
      <c r="T158" s="463"/>
      <c r="U158" s="463"/>
      <c r="V158" s="463"/>
      <c r="W158" s="463"/>
      <c r="X158" s="464"/>
      <c r="Z158" s="37"/>
      <c r="AA158" s="37"/>
      <c r="AB158" s="7"/>
      <c r="AC158" s="7"/>
      <c r="AD158" s="7"/>
      <c r="AE158" s="7"/>
      <c r="AF158" s="7"/>
      <c r="AG158" s="7"/>
      <c r="AH158" s="7"/>
      <c r="AI158" s="7"/>
      <c r="AJ158" s="7"/>
      <c r="AK158" s="7"/>
      <c r="AL158" s="7"/>
      <c r="AM158" s="7"/>
      <c r="AN158" s="7"/>
      <c r="AO158" s="7"/>
      <c r="AP158" s="7"/>
      <c r="AQ158" s="7"/>
      <c r="AR158" s="7"/>
      <c r="AS158" s="7"/>
      <c r="AT158" s="7"/>
      <c r="AU158" s="7"/>
      <c r="AV158" s="7"/>
      <c r="AW158" s="7"/>
    </row>
    <row r="159" spans="1:49">
      <c r="A159" s="138">
        <v>31</v>
      </c>
      <c r="B159" s="456" t="str">
        <f t="shared" si="27"/>
        <v/>
      </c>
      <c r="C159" s="457"/>
      <c r="D159" s="456" t="str">
        <f t="shared" si="25"/>
        <v/>
      </c>
      <c r="E159" s="458"/>
      <c r="F159" s="458"/>
      <c r="G159" s="457"/>
      <c r="H159" s="459" t="str">
        <f t="shared" si="21"/>
        <v/>
      </c>
      <c r="I159" s="460"/>
      <c r="J159" s="29" t="str">
        <f t="shared" si="22"/>
        <v/>
      </c>
      <c r="K159" s="459" t="str">
        <f t="shared" si="23"/>
        <v/>
      </c>
      <c r="L159" s="461"/>
      <c r="M159" s="460"/>
      <c r="N159" s="462"/>
      <c r="O159" s="463"/>
      <c r="P159" s="463"/>
      <c r="Q159" s="463"/>
      <c r="R159" s="463"/>
      <c r="S159" s="463"/>
      <c r="T159" s="463"/>
      <c r="U159" s="463"/>
      <c r="V159" s="463"/>
      <c r="W159" s="463"/>
      <c r="X159" s="464"/>
      <c r="Z159" s="37"/>
      <c r="AA159" s="37"/>
      <c r="AB159" s="7"/>
      <c r="AC159" s="7"/>
      <c r="AD159" s="7"/>
      <c r="AE159" s="7"/>
      <c r="AF159" s="7"/>
      <c r="AG159" s="7"/>
      <c r="AH159" s="7"/>
      <c r="AI159" s="7"/>
      <c r="AJ159" s="7"/>
      <c r="AK159" s="7"/>
      <c r="AL159" s="7"/>
      <c r="AM159" s="7"/>
      <c r="AN159" s="7"/>
      <c r="AO159" s="7"/>
      <c r="AP159" s="7"/>
      <c r="AQ159" s="7"/>
      <c r="AR159" s="7"/>
      <c r="AS159" s="7"/>
      <c r="AT159" s="7"/>
      <c r="AU159" s="7"/>
      <c r="AV159" s="7"/>
      <c r="AW159" s="7"/>
    </row>
    <row r="160" spans="1:49">
      <c r="A160" s="138">
        <v>32</v>
      </c>
      <c r="B160" s="456" t="str">
        <f t="shared" si="27"/>
        <v/>
      </c>
      <c r="C160" s="457"/>
      <c r="D160" s="456" t="str">
        <f t="shared" si="25"/>
        <v/>
      </c>
      <c r="E160" s="458"/>
      <c r="F160" s="458"/>
      <c r="G160" s="457"/>
      <c r="H160" s="459" t="str">
        <f t="shared" si="21"/>
        <v/>
      </c>
      <c r="I160" s="460"/>
      <c r="J160" s="29" t="str">
        <f t="shared" si="22"/>
        <v/>
      </c>
      <c r="K160" s="459" t="str">
        <f t="shared" si="23"/>
        <v/>
      </c>
      <c r="L160" s="461"/>
      <c r="M160" s="460"/>
      <c r="N160" s="462"/>
      <c r="O160" s="463"/>
      <c r="P160" s="463"/>
      <c r="Q160" s="463"/>
      <c r="R160" s="463"/>
      <c r="S160" s="463"/>
      <c r="T160" s="463"/>
      <c r="U160" s="463"/>
      <c r="V160" s="463"/>
      <c r="W160" s="463"/>
      <c r="X160" s="464"/>
      <c r="Z160" s="37"/>
      <c r="AA160" s="37"/>
      <c r="AB160" s="7"/>
      <c r="AC160" s="7"/>
      <c r="AD160" s="7"/>
      <c r="AE160" s="7"/>
      <c r="AF160" s="7"/>
      <c r="AG160" s="7"/>
      <c r="AH160" s="7"/>
      <c r="AI160" s="7"/>
      <c r="AJ160" s="7"/>
      <c r="AK160" s="7"/>
      <c r="AL160" s="7"/>
      <c r="AM160" s="7"/>
    </row>
    <row r="161" spans="1:39">
      <c r="A161" s="138">
        <v>33</v>
      </c>
      <c r="B161" s="456" t="str">
        <f t="shared" si="27"/>
        <v/>
      </c>
      <c r="C161" s="457"/>
      <c r="D161" s="456" t="str">
        <f t="shared" si="25"/>
        <v/>
      </c>
      <c r="E161" s="458"/>
      <c r="F161" s="458"/>
      <c r="G161" s="457"/>
      <c r="H161" s="459" t="str">
        <f t="shared" si="21"/>
        <v/>
      </c>
      <c r="I161" s="460"/>
      <c r="J161" s="29" t="str">
        <f t="shared" si="22"/>
        <v/>
      </c>
      <c r="K161" s="459" t="str">
        <f t="shared" si="23"/>
        <v/>
      </c>
      <c r="L161" s="461"/>
      <c r="M161" s="460"/>
      <c r="N161" s="462"/>
      <c r="O161" s="463"/>
      <c r="P161" s="463"/>
      <c r="Q161" s="463"/>
      <c r="R161" s="463"/>
      <c r="S161" s="463"/>
      <c r="T161" s="463"/>
      <c r="U161" s="463"/>
      <c r="V161" s="463"/>
      <c r="W161" s="463"/>
      <c r="X161" s="464"/>
      <c r="Z161" s="37"/>
      <c r="AA161" s="37"/>
      <c r="AB161" s="7"/>
      <c r="AC161" s="7"/>
      <c r="AD161" s="7"/>
      <c r="AE161" s="7"/>
      <c r="AF161" s="7"/>
      <c r="AG161" s="7"/>
      <c r="AH161" s="7"/>
      <c r="AI161" s="7"/>
      <c r="AJ161" s="7"/>
      <c r="AK161" s="7"/>
      <c r="AL161" s="7"/>
      <c r="AM161" s="7"/>
    </row>
    <row r="162" spans="1:39">
      <c r="A162" s="138">
        <v>34</v>
      </c>
      <c r="B162" s="355" t="str">
        <f t="shared" si="27"/>
        <v/>
      </c>
      <c r="C162" s="356"/>
      <c r="D162" s="355" t="str">
        <f t="shared" si="25"/>
        <v/>
      </c>
      <c r="E162" s="398"/>
      <c r="F162" s="398"/>
      <c r="G162" s="356"/>
      <c r="H162" s="360" t="str">
        <f t="shared" si="21"/>
        <v/>
      </c>
      <c r="I162" s="361"/>
      <c r="J162" s="29" t="str">
        <f t="shared" si="22"/>
        <v/>
      </c>
      <c r="K162" s="360" t="str">
        <f t="shared" si="23"/>
        <v/>
      </c>
      <c r="L162" s="362"/>
      <c r="M162" s="361"/>
      <c r="N162" s="453"/>
      <c r="O162" s="454"/>
      <c r="P162" s="454"/>
      <c r="Q162" s="454"/>
      <c r="R162" s="454"/>
      <c r="S162" s="454"/>
      <c r="T162" s="454"/>
      <c r="U162" s="454"/>
      <c r="V162" s="454"/>
      <c r="W162" s="454"/>
      <c r="X162" s="455"/>
      <c r="Z162" s="37"/>
      <c r="AA162" s="37"/>
      <c r="AB162" s="7"/>
      <c r="AC162" s="7"/>
      <c r="AD162" s="7"/>
      <c r="AE162" s="7"/>
      <c r="AF162" s="7"/>
      <c r="AG162" s="7"/>
      <c r="AH162" s="7"/>
      <c r="AI162" s="7"/>
      <c r="AJ162" s="7"/>
      <c r="AK162" s="7"/>
      <c r="AL162" s="7"/>
      <c r="AM162" s="7"/>
    </row>
    <row r="163" spans="1:39">
      <c r="A163" s="138">
        <v>35</v>
      </c>
      <c r="B163" s="355" t="str">
        <f t="shared" si="27"/>
        <v/>
      </c>
      <c r="C163" s="356"/>
      <c r="D163" s="355" t="str">
        <f t="shared" si="25"/>
        <v/>
      </c>
      <c r="E163" s="398"/>
      <c r="F163" s="398"/>
      <c r="G163" s="356"/>
      <c r="H163" s="360" t="str">
        <f t="shared" si="21"/>
        <v/>
      </c>
      <c r="I163" s="361"/>
      <c r="J163" s="29" t="str">
        <f t="shared" si="22"/>
        <v/>
      </c>
      <c r="K163" s="360" t="str">
        <f t="shared" si="23"/>
        <v/>
      </c>
      <c r="L163" s="362"/>
      <c r="M163" s="361"/>
      <c r="N163" s="453"/>
      <c r="O163" s="454"/>
      <c r="P163" s="454"/>
      <c r="Q163" s="454"/>
      <c r="R163" s="454"/>
      <c r="S163" s="454"/>
      <c r="T163" s="454"/>
      <c r="U163" s="454"/>
      <c r="V163" s="454"/>
      <c r="W163" s="454"/>
      <c r="X163" s="455"/>
      <c r="Z163" s="37"/>
      <c r="AA163" s="37"/>
      <c r="AB163" s="7"/>
      <c r="AC163" s="7"/>
      <c r="AD163" s="7"/>
      <c r="AE163" s="7"/>
      <c r="AF163" s="7"/>
      <c r="AG163" s="7"/>
      <c r="AH163" s="7"/>
      <c r="AI163" s="7"/>
      <c r="AJ163" s="7"/>
      <c r="AK163" s="7"/>
      <c r="AL163" s="7"/>
      <c r="AM163" s="7"/>
    </row>
    <row r="164" spans="1:39">
      <c r="A164" s="138">
        <v>36</v>
      </c>
      <c r="B164" s="355" t="str">
        <f t="shared" si="27"/>
        <v/>
      </c>
      <c r="C164" s="356"/>
      <c r="D164" s="355" t="str">
        <f t="shared" si="25"/>
        <v/>
      </c>
      <c r="E164" s="398"/>
      <c r="F164" s="398"/>
      <c r="G164" s="356"/>
      <c r="H164" s="360" t="str">
        <f t="shared" si="21"/>
        <v/>
      </c>
      <c r="I164" s="361"/>
      <c r="J164" s="29" t="str">
        <f t="shared" si="22"/>
        <v/>
      </c>
      <c r="K164" s="360" t="str">
        <f t="shared" si="23"/>
        <v/>
      </c>
      <c r="L164" s="362"/>
      <c r="M164" s="361"/>
      <c r="N164" s="453"/>
      <c r="O164" s="454"/>
      <c r="P164" s="454"/>
      <c r="Q164" s="454"/>
      <c r="R164" s="454"/>
      <c r="S164" s="454"/>
      <c r="T164" s="454"/>
      <c r="U164" s="454"/>
      <c r="V164" s="454"/>
      <c r="W164" s="454"/>
      <c r="X164" s="455"/>
      <c r="Z164" s="37"/>
      <c r="AA164" s="37"/>
      <c r="AB164" s="7"/>
      <c r="AC164" s="7"/>
      <c r="AD164" s="7"/>
      <c r="AE164" s="7"/>
      <c r="AF164" s="7"/>
      <c r="AG164" s="7"/>
      <c r="AH164" s="7"/>
      <c r="AI164" s="7"/>
      <c r="AJ164" s="7"/>
      <c r="AK164" s="7"/>
      <c r="AL164" s="7"/>
      <c r="AM164" s="7"/>
    </row>
    <row r="165" spans="1:39">
      <c r="A165" s="138">
        <v>37</v>
      </c>
      <c r="B165" s="355" t="str">
        <f t="shared" si="27"/>
        <v/>
      </c>
      <c r="C165" s="356"/>
      <c r="D165" s="355" t="str">
        <f t="shared" si="25"/>
        <v/>
      </c>
      <c r="E165" s="398"/>
      <c r="F165" s="398"/>
      <c r="G165" s="356"/>
      <c r="H165" s="360" t="str">
        <f t="shared" si="21"/>
        <v/>
      </c>
      <c r="I165" s="361"/>
      <c r="J165" s="29" t="str">
        <f t="shared" si="22"/>
        <v/>
      </c>
      <c r="K165" s="360" t="str">
        <f t="shared" si="23"/>
        <v/>
      </c>
      <c r="L165" s="362"/>
      <c r="M165" s="361"/>
      <c r="N165" s="453"/>
      <c r="O165" s="454"/>
      <c r="P165" s="454"/>
      <c r="Q165" s="454"/>
      <c r="R165" s="454"/>
      <c r="S165" s="454"/>
      <c r="T165" s="454"/>
      <c r="U165" s="454"/>
      <c r="V165" s="454"/>
      <c r="W165" s="454"/>
      <c r="X165" s="455"/>
      <c r="Z165" s="37"/>
      <c r="AA165" s="37"/>
      <c r="AB165" s="7"/>
      <c r="AC165" s="7"/>
      <c r="AD165" s="7"/>
      <c r="AE165" s="7"/>
      <c r="AF165" s="7"/>
      <c r="AG165" s="7"/>
      <c r="AH165" s="7"/>
      <c r="AI165" s="7"/>
      <c r="AJ165" s="7"/>
      <c r="AK165" s="7"/>
      <c r="AL165" s="7"/>
      <c r="AM165" s="7"/>
    </row>
    <row r="166" spans="1:39">
      <c r="A166" s="138">
        <v>38</v>
      </c>
      <c r="B166" s="355" t="str">
        <f t="shared" si="27"/>
        <v/>
      </c>
      <c r="C166" s="356"/>
      <c r="D166" s="355" t="str">
        <f t="shared" si="25"/>
        <v/>
      </c>
      <c r="E166" s="398"/>
      <c r="F166" s="398"/>
      <c r="G166" s="356"/>
      <c r="H166" s="360" t="str">
        <f t="shared" si="21"/>
        <v/>
      </c>
      <c r="I166" s="361"/>
      <c r="J166" s="29" t="str">
        <f t="shared" si="22"/>
        <v/>
      </c>
      <c r="K166" s="360" t="str">
        <f t="shared" si="23"/>
        <v/>
      </c>
      <c r="L166" s="362"/>
      <c r="M166" s="361"/>
      <c r="N166" s="453"/>
      <c r="O166" s="454"/>
      <c r="P166" s="454"/>
      <c r="Q166" s="454"/>
      <c r="R166" s="454"/>
      <c r="S166" s="454"/>
      <c r="T166" s="454"/>
      <c r="U166" s="454"/>
      <c r="V166" s="454"/>
      <c r="W166" s="454"/>
      <c r="X166" s="455"/>
      <c r="Z166" s="37"/>
      <c r="AA166" s="37"/>
      <c r="AB166" s="7"/>
      <c r="AC166" s="7"/>
      <c r="AD166" s="7"/>
      <c r="AE166" s="7"/>
      <c r="AF166" s="7"/>
      <c r="AG166" s="7"/>
      <c r="AH166" s="7"/>
      <c r="AI166" s="7"/>
      <c r="AJ166" s="7"/>
      <c r="AK166" s="7"/>
      <c r="AL166" s="7"/>
      <c r="AM166" s="7"/>
    </row>
    <row r="167" spans="1:39">
      <c r="A167" s="138">
        <v>39</v>
      </c>
      <c r="B167" s="355" t="str">
        <f t="shared" si="27"/>
        <v/>
      </c>
      <c r="C167" s="356"/>
      <c r="D167" s="355" t="str">
        <f t="shared" si="25"/>
        <v/>
      </c>
      <c r="E167" s="398"/>
      <c r="F167" s="398"/>
      <c r="G167" s="356"/>
      <c r="H167" s="360" t="str">
        <f t="shared" si="21"/>
        <v/>
      </c>
      <c r="I167" s="361"/>
      <c r="J167" s="29" t="str">
        <f t="shared" si="22"/>
        <v/>
      </c>
      <c r="K167" s="360" t="str">
        <f t="shared" si="23"/>
        <v/>
      </c>
      <c r="L167" s="362"/>
      <c r="M167" s="361"/>
      <c r="N167" s="453"/>
      <c r="O167" s="454"/>
      <c r="P167" s="454"/>
      <c r="Q167" s="454"/>
      <c r="R167" s="454"/>
      <c r="S167" s="454"/>
      <c r="T167" s="454"/>
      <c r="U167" s="454"/>
      <c r="V167" s="454"/>
      <c r="W167" s="454"/>
      <c r="X167" s="455"/>
      <c r="Z167" s="37"/>
      <c r="AA167" s="37"/>
      <c r="AB167" s="7"/>
      <c r="AC167" s="7"/>
      <c r="AD167" s="7"/>
      <c r="AE167" s="7"/>
      <c r="AF167" s="7"/>
      <c r="AG167" s="7"/>
      <c r="AH167" s="7"/>
      <c r="AI167" s="7"/>
      <c r="AJ167" s="7"/>
      <c r="AK167" s="7"/>
      <c r="AL167" s="7"/>
      <c r="AM167" s="7"/>
    </row>
    <row r="168" spans="1:39">
      <c r="A168" s="138">
        <v>40</v>
      </c>
      <c r="B168" s="355" t="str">
        <f t="shared" si="27"/>
        <v/>
      </c>
      <c r="C168" s="356"/>
      <c r="D168" s="355" t="str">
        <f t="shared" si="25"/>
        <v/>
      </c>
      <c r="E168" s="398"/>
      <c r="F168" s="398"/>
      <c r="G168" s="356"/>
      <c r="H168" s="360" t="str">
        <f t="shared" si="21"/>
        <v/>
      </c>
      <c r="I168" s="361"/>
      <c r="J168" s="29" t="str">
        <f t="shared" si="22"/>
        <v/>
      </c>
      <c r="K168" s="360" t="str">
        <f t="shared" si="23"/>
        <v/>
      </c>
      <c r="L168" s="362"/>
      <c r="M168" s="361"/>
      <c r="N168" s="453"/>
      <c r="O168" s="454"/>
      <c r="P168" s="454"/>
      <c r="Q168" s="454"/>
      <c r="R168" s="454"/>
      <c r="S168" s="454"/>
      <c r="T168" s="454"/>
      <c r="U168" s="454"/>
      <c r="V168" s="454"/>
      <c r="W168" s="454"/>
      <c r="X168" s="455"/>
      <c r="Z168" s="37"/>
      <c r="AA168" s="37"/>
      <c r="AB168" s="7"/>
      <c r="AC168" s="7"/>
      <c r="AD168" s="7"/>
      <c r="AE168" s="7"/>
      <c r="AF168" s="7"/>
      <c r="AG168" s="7"/>
      <c r="AH168" s="7"/>
      <c r="AI168" s="7"/>
      <c r="AJ168" s="7"/>
      <c r="AK168" s="7"/>
      <c r="AL168" s="7"/>
      <c r="AM168" s="7"/>
    </row>
    <row r="169" spans="1:39">
      <c r="A169" s="138">
        <v>41</v>
      </c>
      <c r="B169" s="355" t="str">
        <f t="shared" si="27"/>
        <v/>
      </c>
      <c r="C169" s="356"/>
      <c r="D169" s="355" t="str">
        <f t="shared" si="25"/>
        <v/>
      </c>
      <c r="E169" s="398"/>
      <c r="F169" s="398"/>
      <c r="G169" s="356"/>
      <c r="H169" s="360" t="str">
        <f t="shared" si="21"/>
        <v/>
      </c>
      <c r="I169" s="361"/>
      <c r="J169" s="29" t="str">
        <f t="shared" si="22"/>
        <v/>
      </c>
      <c r="K169" s="360" t="str">
        <f t="shared" si="23"/>
        <v/>
      </c>
      <c r="L169" s="362"/>
      <c r="M169" s="361"/>
      <c r="N169" s="453"/>
      <c r="O169" s="454"/>
      <c r="P169" s="454"/>
      <c r="Q169" s="454"/>
      <c r="R169" s="454"/>
      <c r="S169" s="454"/>
      <c r="T169" s="454"/>
      <c r="U169" s="454"/>
      <c r="V169" s="454"/>
      <c r="W169" s="454"/>
      <c r="X169" s="455"/>
      <c r="Z169" s="37"/>
      <c r="AA169" s="37"/>
      <c r="AB169" s="7"/>
      <c r="AC169" s="7"/>
      <c r="AD169" s="7"/>
      <c r="AE169" s="7"/>
      <c r="AF169" s="7"/>
      <c r="AG169" s="7"/>
      <c r="AH169" s="7"/>
      <c r="AI169" s="7"/>
      <c r="AJ169" s="7"/>
      <c r="AK169" s="7"/>
      <c r="AL169" s="7"/>
      <c r="AM169" s="7"/>
    </row>
    <row r="170" spans="1:39">
      <c r="A170" s="138">
        <v>42</v>
      </c>
      <c r="B170" s="355" t="str">
        <f t="shared" si="27"/>
        <v/>
      </c>
      <c r="C170" s="356"/>
      <c r="D170" s="355" t="str">
        <f t="shared" si="25"/>
        <v/>
      </c>
      <c r="E170" s="398"/>
      <c r="F170" s="398"/>
      <c r="G170" s="356"/>
      <c r="H170" s="360" t="str">
        <f t="shared" si="21"/>
        <v/>
      </c>
      <c r="I170" s="361"/>
      <c r="J170" s="29" t="str">
        <f t="shared" si="22"/>
        <v/>
      </c>
      <c r="K170" s="360" t="str">
        <f t="shared" si="23"/>
        <v/>
      </c>
      <c r="L170" s="362"/>
      <c r="M170" s="361"/>
      <c r="N170" s="453"/>
      <c r="O170" s="454"/>
      <c r="P170" s="454"/>
      <c r="Q170" s="454"/>
      <c r="R170" s="454"/>
      <c r="S170" s="454"/>
      <c r="T170" s="454"/>
      <c r="U170" s="454"/>
      <c r="V170" s="454"/>
      <c r="W170" s="454"/>
      <c r="X170" s="455"/>
      <c r="Z170" s="37"/>
      <c r="AA170" s="37"/>
      <c r="AB170" s="7"/>
      <c r="AC170" s="7"/>
      <c r="AD170" s="7"/>
      <c r="AE170" s="7"/>
      <c r="AF170" s="7"/>
      <c r="AG170" s="7"/>
      <c r="AH170" s="7"/>
      <c r="AI170" s="7"/>
      <c r="AJ170" s="7"/>
      <c r="AK170" s="7"/>
      <c r="AL170" s="7"/>
      <c r="AM170" s="7"/>
    </row>
    <row r="171" spans="1:39">
      <c r="A171" s="138">
        <v>43</v>
      </c>
      <c r="B171" s="355" t="str">
        <f t="shared" si="27"/>
        <v/>
      </c>
      <c r="C171" s="356"/>
      <c r="D171" s="355" t="str">
        <f t="shared" si="25"/>
        <v/>
      </c>
      <c r="E171" s="398"/>
      <c r="F171" s="398"/>
      <c r="G171" s="356"/>
      <c r="H171" s="360" t="str">
        <f t="shared" si="21"/>
        <v/>
      </c>
      <c r="I171" s="361"/>
      <c r="J171" s="29" t="str">
        <f t="shared" si="22"/>
        <v/>
      </c>
      <c r="K171" s="360" t="str">
        <f t="shared" si="23"/>
        <v/>
      </c>
      <c r="L171" s="362"/>
      <c r="M171" s="361"/>
      <c r="N171" s="453"/>
      <c r="O171" s="454"/>
      <c r="P171" s="454"/>
      <c r="Q171" s="454"/>
      <c r="R171" s="454"/>
      <c r="S171" s="454"/>
      <c r="T171" s="454"/>
      <c r="U171" s="454"/>
      <c r="V171" s="454"/>
      <c r="W171" s="454"/>
      <c r="X171" s="455"/>
      <c r="Z171" s="37"/>
      <c r="AA171" s="37"/>
      <c r="AB171" s="7"/>
      <c r="AC171" s="7"/>
      <c r="AD171" s="7"/>
      <c r="AE171" s="7"/>
      <c r="AF171" s="7"/>
      <c r="AG171" s="7"/>
      <c r="AH171" s="7"/>
      <c r="AI171" s="7"/>
      <c r="AJ171" s="7"/>
      <c r="AK171" s="7"/>
      <c r="AL171" s="7"/>
      <c r="AM171" s="7"/>
    </row>
    <row r="172" spans="1:39">
      <c r="A172" s="138">
        <v>44</v>
      </c>
      <c r="B172" s="355" t="str">
        <f t="shared" si="27"/>
        <v/>
      </c>
      <c r="C172" s="356"/>
      <c r="D172" s="355" t="str">
        <f t="shared" si="25"/>
        <v/>
      </c>
      <c r="E172" s="398"/>
      <c r="F172" s="398"/>
      <c r="G172" s="356"/>
      <c r="H172" s="360" t="str">
        <f t="shared" si="21"/>
        <v/>
      </c>
      <c r="I172" s="361"/>
      <c r="J172" s="29" t="str">
        <f t="shared" si="22"/>
        <v/>
      </c>
      <c r="K172" s="360" t="str">
        <f t="shared" si="23"/>
        <v/>
      </c>
      <c r="L172" s="362"/>
      <c r="M172" s="361"/>
      <c r="N172" s="453"/>
      <c r="O172" s="454"/>
      <c r="P172" s="454"/>
      <c r="Q172" s="454"/>
      <c r="R172" s="454"/>
      <c r="S172" s="454"/>
      <c r="T172" s="454"/>
      <c r="U172" s="454"/>
      <c r="V172" s="454"/>
      <c r="W172" s="454"/>
      <c r="X172" s="455"/>
      <c r="Z172" s="37"/>
      <c r="AA172" s="37"/>
      <c r="AB172" s="7"/>
      <c r="AC172" s="7"/>
      <c r="AD172" s="7"/>
      <c r="AE172" s="7"/>
      <c r="AF172" s="7"/>
      <c r="AG172" s="7"/>
      <c r="AH172" s="7"/>
      <c r="AI172" s="7"/>
      <c r="AJ172" s="7"/>
      <c r="AK172" s="7"/>
      <c r="AL172" s="7"/>
      <c r="AM172" s="7"/>
    </row>
    <row r="173" spans="1:39">
      <c r="A173" s="138">
        <v>45</v>
      </c>
      <c r="B173" s="355" t="str">
        <f t="shared" si="27"/>
        <v/>
      </c>
      <c r="C173" s="356"/>
      <c r="D173" s="355" t="str">
        <f t="shared" si="25"/>
        <v/>
      </c>
      <c r="E173" s="398"/>
      <c r="F173" s="398"/>
      <c r="G173" s="356"/>
      <c r="H173" s="360" t="str">
        <f t="shared" si="21"/>
        <v/>
      </c>
      <c r="I173" s="361"/>
      <c r="J173" s="29" t="str">
        <f t="shared" si="22"/>
        <v/>
      </c>
      <c r="K173" s="360" t="str">
        <f t="shared" si="23"/>
        <v/>
      </c>
      <c r="L173" s="362"/>
      <c r="M173" s="361"/>
      <c r="N173" s="453"/>
      <c r="O173" s="454"/>
      <c r="P173" s="454"/>
      <c r="Q173" s="454"/>
      <c r="R173" s="454"/>
      <c r="S173" s="454"/>
      <c r="T173" s="454"/>
      <c r="U173" s="454"/>
      <c r="V173" s="454"/>
      <c r="W173" s="454"/>
      <c r="X173" s="455"/>
      <c r="Z173" s="37"/>
      <c r="AA173" s="37"/>
      <c r="AB173" s="7"/>
      <c r="AC173" s="7"/>
      <c r="AD173" s="7"/>
      <c r="AE173" s="7"/>
      <c r="AF173" s="7"/>
      <c r="AG173" s="7"/>
      <c r="AH173" s="7"/>
      <c r="AI173" s="7"/>
      <c r="AJ173" s="7"/>
      <c r="AK173" s="7"/>
      <c r="AL173" s="7"/>
      <c r="AM173" s="7"/>
    </row>
    <row r="174" spans="1:39">
      <c r="A174" s="138">
        <v>46</v>
      </c>
      <c r="B174" s="355" t="str">
        <f t="shared" si="27"/>
        <v/>
      </c>
      <c r="C174" s="356"/>
      <c r="D174" s="355" t="str">
        <f t="shared" si="25"/>
        <v/>
      </c>
      <c r="E174" s="398"/>
      <c r="F174" s="398"/>
      <c r="G174" s="356"/>
      <c r="H174" s="360" t="str">
        <f t="shared" si="21"/>
        <v/>
      </c>
      <c r="I174" s="361"/>
      <c r="J174" s="29" t="str">
        <f t="shared" si="22"/>
        <v/>
      </c>
      <c r="K174" s="360" t="str">
        <f t="shared" si="23"/>
        <v/>
      </c>
      <c r="L174" s="362"/>
      <c r="M174" s="361"/>
      <c r="N174" s="453"/>
      <c r="O174" s="454"/>
      <c r="P174" s="454"/>
      <c r="Q174" s="454"/>
      <c r="R174" s="454"/>
      <c r="S174" s="454"/>
      <c r="T174" s="454"/>
      <c r="U174" s="454"/>
      <c r="V174" s="454"/>
      <c r="W174" s="454"/>
      <c r="X174" s="455"/>
      <c r="Z174" s="37"/>
      <c r="AA174" s="37"/>
      <c r="AB174" s="7"/>
      <c r="AC174" s="7"/>
      <c r="AD174" s="7"/>
      <c r="AE174" s="7"/>
      <c r="AF174" s="7"/>
      <c r="AG174" s="7"/>
      <c r="AH174" s="7"/>
      <c r="AI174" s="7"/>
      <c r="AJ174" s="7"/>
      <c r="AK174" s="7"/>
      <c r="AL174" s="7"/>
      <c r="AM174" s="7"/>
    </row>
    <row r="175" spans="1:39">
      <c r="A175" s="138">
        <v>47</v>
      </c>
      <c r="B175" s="355" t="str">
        <f t="shared" si="27"/>
        <v/>
      </c>
      <c r="C175" s="356"/>
      <c r="D175" s="355" t="str">
        <f t="shared" si="25"/>
        <v/>
      </c>
      <c r="E175" s="398"/>
      <c r="F175" s="398"/>
      <c r="G175" s="356"/>
      <c r="H175" s="360" t="str">
        <f t="shared" si="21"/>
        <v/>
      </c>
      <c r="I175" s="361"/>
      <c r="J175" s="29" t="str">
        <f t="shared" si="22"/>
        <v/>
      </c>
      <c r="K175" s="360" t="str">
        <f t="shared" si="23"/>
        <v/>
      </c>
      <c r="L175" s="362"/>
      <c r="M175" s="361"/>
      <c r="N175" s="453"/>
      <c r="O175" s="454"/>
      <c r="P175" s="454"/>
      <c r="Q175" s="454"/>
      <c r="R175" s="454"/>
      <c r="S175" s="454"/>
      <c r="T175" s="454"/>
      <c r="U175" s="454"/>
      <c r="V175" s="454"/>
      <c r="W175" s="454"/>
      <c r="X175" s="455"/>
      <c r="Z175" s="37"/>
      <c r="AA175" s="37"/>
      <c r="AB175" s="7"/>
      <c r="AC175" s="7"/>
      <c r="AD175" s="7"/>
      <c r="AE175" s="7"/>
      <c r="AF175" s="7"/>
      <c r="AG175" s="7"/>
      <c r="AH175" s="7"/>
      <c r="AI175" s="7"/>
      <c r="AJ175" s="7"/>
      <c r="AK175" s="7"/>
      <c r="AL175" s="7"/>
      <c r="AM175" s="7"/>
    </row>
    <row r="176" spans="1:39">
      <c r="A176" s="138">
        <v>48</v>
      </c>
      <c r="B176" s="355" t="str">
        <f t="shared" si="27"/>
        <v/>
      </c>
      <c r="C176" s="356"/>
      <c r="D176" s="355" t="str">
        <f t="shared" si="25"/>
        <v/>
      </c>
      <c r="E176" s="398"/>
      <c r="F176" s="398"/>
      <c r="G176" s="356"/>
      <c r="H176" s="360" t="str">
        <f t="shared" si="21"/>
        <v/>
      </c>
      <c r="I176" s="361"/>
      <c r="J176" s="29" t="str">
        <f t="shared" si="22"/>
        <v/>
      </c>
      <c r="K176" s="360" t="str">
        <f t="shared" si="23"/>
        <v/>
      </c>
      <c r="L176" s="362"/>
      <c r="M176" s="361"/>
      <c r="N176" s="453"/>
      <c r="O176" s="454"/>
      <c r="P176" s="454"/>
      <c r="Q176" s="454"/>
      <c r="R176" s="454"/>
      <c r="S176" s="454"/>
      <c r="T176" s="454"/>
      <c r="U176" s="454"/>
      <c r="V176" s="454"/>
      <c r="W176" s="454"/>
      <c r="X176" s="455"/>
      <c r="Z176" s="37"/>
      <c r="AA176" s="37"/>
      <c r="AB176" s="7"/>
      <c r="AC176" s="7"/>
      <c r="AD176" s="7"/>
      <c r="AE176" s="7"/>
      <c r="AF176" s="7"/>
      <c r="AG176" s="7"/>
      <c r="AH176" s="7"/>
      <c r="AI176" s="7"/>
      <c r="AJ176" s="7"/>
      <c r="AK176" s="7"/>
      <c r="AL176" s="7"/>
      <c r="AM176" s="7"/>
    </row>
    <row r="177" spans="1:39">
      <c r="A177" s="138">
        <v>49</v>
      </c>
      <c r="B177" s="355" t="str">
        <f t="shared" si="27"/>
        <v/>
      </c>
      <c r="C177" s="356"/>
      <c r="D177" s="355" t="str">
        <f t="shared" si="25"/>
        <v/>
      </c>
      <c r="E177" s="398"/>
      <c r="F177" s="398"/>
      <c r="G177" s="356"/>
      <c r="H177" s="360" t="str">
        <f t="shared" si="21"/>
        <v/>
      </c>
      <c r="I177" s="361"/>
      <c r="J177" s="29" t="str">
        <f t="shared" si="22"/>
        <v/>
      </c>
      <c r="K177" s="360" t="str">
        <f t="shared" si="23"/>
        <v/>
      </c>
      <c r="L177" s="362"/>
      <c r="M177" s="361"/>
      <c r="N177" s="453"/>
      <c r="O177" s="454"/>
      <c r="P177" s="454"/>
      <c r="Q177" s="454"/>
      <c r="R177" s="454"/>
      <c r="S177" s="454"/>
      <c r="T177" s="454"/>
      <c r="U177" s="454"/>
      <c r="V177" s="454"/>
      <c r="W177" s="454"/>
      <c r="X177" s="455"/>
      <c r="Z177" s="37"/>
      <c r="AA177" s="37"/>
      <c r="AB177" s="7"/>
      <c r="AC177" s="7"/>
      <c r="AD177" s="7"/>
      <c r="AE177" s="7"/>
      <c r="AF177" s="7"/>
      <c r="AG177" s="7"/>
      <c r="AH177" s="7"/>
      <c r="AI177" s="7"/>
      <c r="AJ177" s="7"/>
      <c r="AK177" s="7"/>
      <c r="AL177" s="7"/>
      <c r="AM177" s="7"/>
    </row>
    <row r="178" spans="1:39">
      <c r="A178" s="138">
        <v>50</v>
      </c>
      <c r="B178" s="355" t="str">
        <f t="shared" si="27"/>
        <v/>
      </c>
      <c r="C178" s="356"/>
      <c r="D178" s="355" t="str">
        <f t="shared" si="25"/>
        <v/>
      </c>
      <c r="E178" s="398"/>
      <c r="F178" s="398"/>
      <c r="G178" s="356"/>
      <c r="H178" s="360" t="str">
        <f t="shared" si="21"/>
        <v/>
      </c>
      <c r="I178" s="361"/>
      <c r="J178" s="29" t="str">
        <f t="shared" si="22"/>
        <v/>
      </c>
      <c r="K178" s="360" t="str">
        <f t="shared" si="23"/>
        <v/>
      </c>
      <c r="L178" s="362"/>
      <c r="M178" s="361"/>
      <c r="N178" s="453"/>
      <c r="O178" s="454"/>
      <c r="P178" s="454"/>
      <c r="Q178" s="454"/>
      <c r="R178" s="454"/>
      <c r="S178" s="454"/>
      <c r="T178" s="454"/>
      <c r="U178" s="454"/>
      <c r="V178" s="454"/>
      <c r="W178" s="454"/>
      <c r="X178" s="455"/>
      <c r="Z178" s="37"/>
      <c r="AA178" s="37"/>
      <c r="AB178" s="7"/>
      <c r="AC178" s="7"/>
      <c r="AD178" s="7"/>
      <c r="AE178" s="7"/>
      <c r="AF178" s="7"/>
      <c r="AG178" s="7"/>
      <c r="AH178" s="7"/>
      <c r="AI178" s="7"/>
      <c r="AJ178" s="7"/>
      <c r="AK178" s="7"/>
      <c r="AL178" s="7"/>
      <c r="AM178" s="7"/>
    </row>
    <row r="179" spans="1:39">
      <c r="A179" s="138">
        <v>51</v>
      </c>
      <c r="B179" s="355" t="str">
        <f t="shared" si="27"/>
        <v/>
      </c>
      <c r="C179" s="356"/>
      <c r="D179" s="355" t="str">
        <f t="shared" si="25"/>
        <v/>
      </c>
      <c r="E179" s="398"/>
      <c r="F179" s="398"/>
      <c r="G179" s="356"/>
      <c r="H179" s="360" t="str">
        <f t="shared" si="21"/>
        <v/>
      </c>
      <c r="I179" s="361"/>
      <c r="J179" s="29" t="str">
        <f t="shared" si="22"/>
        <v/>
      </c>
      <c r="K179" s="360" t="str">
        <f t="shared" si="23"/>
        <v/>
      </c>
      <c r="L179" s="362"/>
      <c r="M179" s="361"/>
      <c r="N179" s="453"/>
      <c r="O179" s="454"/>
      <c r="P179" s="454"/>
      <c r="Q179" s="454"/>
      <c r="R179" s="454"/>
      <c r="S179" s="454"/>
      <c r="T179" s="454"/>
      <c r="U179" s="454"/>
      <c r="V179" s="454"/>
      <c r="W179" s="454"/>
      <c r="X179" s="455"/>
      <c r="Z179" s="37"/>
      <c r="AA179" s="37"/>
      <c r="AB179" s="7"/>
      <c r="AC179" s="7"/>
      <c r="AD179" s="7"/>
      <c r="AE179" s="7"/>
      <c r="AF179" s="7"/>
      <c r="AG179" s="7"/>
      <c r="AH179" s="7"/>
      <c r="AI179" s="7"/>
      <c r="AJ179" s="7"/>
      <c r="AK179" s="7"/>
      <c r="AL179" s="7"/>
      <c r="AM179" s="7"/>
    </row>
    <row r="180" spans="1:39">
      <c r="A180" s="138">
        <v>52</v>
      </c>
      <c r="B180" s="355" t="str">
        <f t="shared" si="27"/>
        <v/>
      </c>
      <c r="C180" s="356"/>
      <c r="D180" s="355" t="str">
        <f t="shared" si="25"/>
        <v/>
      </c>
      <c r="E180" s="398"/>
      <c r="F180" s="398"/>
      <c r="G180" s="356"/>
      <c r="H180" s="360" t="str">
        <f t="shared" si="21"/>
        <v/>
      </c>
      <c r="I180" s="361"/>
      <c r="J180" s="29" t="str">
        <f t="shared" si="22"/>
        <v/>
      </c>
      <c r="K180" s="360" t="str">
        <f t="shared" si="23"/>
        <v/>
      </c>
      <c r="L180" s="362"/>
      <c r="M180" s="361"/>
      <c r="N180" s="453"/>
      <c r="O180" s="454"/>
      <c r="P180" s="454"/>
      <c r="Q180" s="454"/>
      <c r="R180" s="454"/>
      <c r="S180" s="454"/>
      <c r="T180" s="454"/>
      <c r="U180" s="454"/>
      <c r="V180" s="454"/>
      <c r="W180" s="454"/>
      <c r="X180" s="455"/>
      <c r="Z180" s="37"/>
      <c r="AA180" s="37"/>
      <c r="AB180" s="7"/>
      <c r="AC180" s="7"/>
      <c r="AD180" s="7"/>
      <c r="AE180" s="7"/>
      <c r="AF180" s="7"/>
      <c r="AG180" s="7"/>
      <c r="AH180" s="7"/>
      <c r="AI180" s="7"/>
      <c r="AJ180" s="7"/>
      <c r="AK180" s="7"/>
      <c r="AL180" s="7"/>
      <c r="AM180" s="7"/>
    </row>
    <row r="181" spans="1:39">
      <c r="A181" s="138">
        <v>53</v>
      </c>
      <c r="B181" s="355" t="str">
        <f t="shared" si="27"/>
        <v/>
      </c>
      <c r="C181" s="356"/>
      <c r="D181" s="355" t="str">
        <f t="shared" si="25"/>
        <v/>
      </c>
      <c r="E181" s="398"/>
      <c r="F181" s="398"/>
      <c r="G181" s="356"/>
      <c r="H181" s="360" t="str">
        <f t="shared" si="21"/>
        <v/>
      </c>
      <c r="I181" s="361"/>
      <c r="J181" s="29" t="str">
        <f t="shared" si="22"/>
        <v/>
      </c>
      <c r="K181" s="360" t="str">
        <f t="shared" si="23"/>
        <v/>
      </c>
      <c r="L181" s="362"/>
      <c r="M181" s="361"/>
      <c r="N181" s="453"/>
      <c r="O181" s="454"/>
      <c r="P181" s="454"/>
      <c r="Q181" s="454"/>
      <c r="R181" s="454"/>
      <c r="S181" s="454"/>
      <c r="T181" s="454"/>
      <c r="U181" s="454"/>
      <c r="V181" s="454"/>
      <c r="W181" s="454"/>
      <c r="X181" s="455"/>
      <c r="Z181" s="37"/>
      <c r="AA181" s="37"/>
      <c r="AB181" s="7"/>
      <c r="AC181" s="7"/>
      <c r="AD181" s="7"/>
      <c r="AE181" s="7"/>
      <c r="AF181" s="7"/>
      <c r="AG181" s="7"/>
      <c r="AH181" s="7"/>
      <c r="AI181" s="7"/>
      <c r="AJ181" s="7"/>
      <c r="AK181" s="7"/>
      <c r="AL181" s="7"/>
      <c r="AM181" s="7"/>
    </row>
    <row r="182" spans="1:39">
      <c r="A182" s="138">
        <v>54</v>
      </c>
      <c r="B182" s="355" t="str">
        <f t="shared" si="27"/>
        <v/>
      </c>
      <c r="C182" s="356"/>
      <c r="D182" s="355" t="str">
        <f t="shared" si="25"/>
        <v/>
      </c>
      <c r="E182" s="398"/>
      <c r="F182" s="398"/>
      <c r="G182" s="356"/>
      <c r="H182" s="360" t="str">
        <f t="shared" si="21"/>
        <v/>
      </c>
      <c r="I182" s="361"/>
      <c r="J182" s="29" t="str">
        <f t="shared" si="22"/>
        <v/>
      </c>
      <c r="K182" s="360" t="str">
        <f t="shared" si="23"/>
        <v/>
      </c>
      <c r="L182" s="362"/>
      <c r="M182" s="361"/>
      <c r="N182" s="453"/>
      <c r="O182" s="454"/>
      <c r="P182" s="454"/>
      <c r="Q182" s="454"/>
      <c r="R182" s="454"/>
      <c r="S182" s="454"/>
      <c r="T182" s="454"/>
      <c r="U182" s="454"/>
      <c r="V182" s="454"/>
      <c r="W182" s="454"/>
      <c r="X182" s="455"/>
      <c r="Z182" s="37"/>
      <c r="AA182" s="37"/>
      <c r="AB182" s="7"/>
      <c r="AC182" s="7"/>
      <c r="AD182" s="7"/>
      <c r="AE182" s="7"/>
      <c r="AF182" s="7"/>
      <c r="AG182" s="7"/>
      <c r="AH182" s="7"/>
      <c r="AI182" s="7"/>
      <c r="AJ182" s="7"/>
      <c r="AK182" s="7"/>
      <c r="AL182" s="7"/>
      <c r="AM182" s="7"/>
    </row>
    <row r="183" spans="1:39">
      <c r="A183" s="138">
        <v>55</v>
      </c>
      <c r="B183" s="355" t="str">
        <f t="shared" si="27"/>
        <v/>
      </c>
      <c r="C183" s="356"/>
      <c r="D183" s="355" t="str">
        <f t="shared" si="25"/>
        <v/>
      </c>
      <c r="E183" s="398"/>
      <c r="F183" s="398"/>
      <c r="G183" s="356"/>
      <c r="H183" s="360" t="str">
        <f t="shared" si="21"/>
        <v/>
      </c>
      <c r="I183" s="361"/>
      <c r="J183" s="29" t="str">
        <f t="shared" si="22"/>
        <v/>
      </c>
      <c r="K183" s="360" t="str">
        <f t="shared" si="23"/>
        <v/>
      </c>
      <c r="L183" s="362"/>
      <c r="M183" s="361"/>
      <c r="N183" s="453"/>
      <c r="O183" s="454"/>
      <c r="P183" s="454"/>
      <c r="Q183" s="454"/>
      <c r="R183" s="454"/>
      <c r="S183" s="454"/>
      <c r="T183" s="454"/>
      <c r="U183" s="454"/>
      <c r="V183" s="454"/>
      <c r="W183" s="454"/>
      <c r="X183" s="455"/>
      <c r="Z183" s="37"/>
      <c r="AA183" s="37"/>
      <c r="AB183" s="7"/>
      <c r="AC183" s="7"/>
      <c r="AD183" s="7"/>
      <c r="AE183" s="7"/>
      <c r="AF183" s="7"/>
      <c r="AG183" s="7"/>
      <c r="AH183" s="7"/>
      <c r="AI183" s="7"/>
      <c r="AJ183" s="7"/>
      <c r="AK183" s="7"/>
      <c r="AL183" s="7"/>
      <c r="AM183" s="7"/>
    </row>
    <row r="184" spans="1:39">
      <c r="A184" s="138">
        <v>56</v>
      </c>
      <c r="B184" s="355" t="str">
        <f t="shared" si="27"/>
        <v/>
      </c>
      <c r="C184" s="356"/>
      <c r="D184" s="355" t="str">
        <f t="shared" si="25"/>
        <v/>
      </c>
      <c r="E184" s="398"/>
      <c r="F184" s="398"/>
      <c r="G184" s="356"/>
      <c r="H184" s="360" t="str">
        <f t="shared" si="21"/>
        <v/>
      </c>
      <c r="I184" s="361"/>
      <c r="J184" s="29" t="str">
        <f t="shared" si="22"/>
        <v/>
      </c>
      <c r="K184" s="360" t="str">
        <f t="shared" si="23"/>
        <v/>
      </c>
      <c r="L184" s="362"/>
      <c r="M184" s="361"/>
      <c r="N184" s="453"/>
      <c r="O184" s="454"/>
      <c r="P184" s="454"/>
      <c r="Q184" s="454"/>
      <c r="R184" s="454"/>
      <c r="S184" s="454"/>
      <c r="T184" s="454"/>
      <c r="U184" s="454"/>
      <c r="V184" s="454"/>
      <c r="W184" s="454"/>
      <c r="X184" s="455"/>
      <c r="Z184" s="37"/>
      <c r="AA184" s="37"/>
      <c r="AB184" s="7"/>
      <c r="AC184" s="7"/>
      <c r="AD184" s="7"/>
      <c r="AE184" s="7"/>
      <c r="AF184" s="7"/>
      <c r="AG184" s="7"/>
      <c r="AH184" s="7"/>
      <c r="AI184" s="7"/>
      <c r="AJ184" s="7"/>
      <c r="AK184" s="7"/>
      <c r="AL184" s="7"/>
      <c r="AM184" s="7"/>
    </row>
    <row r="185" spans="1:39">
      <c r="A185" s="138">
        <v>57</v>
      </c>
      <c r="B185" s="355" t="str">
        <f t="shared" si="27"/>
        <v/>
      </c>
      <c r="C185" s="356"/>
      <c r="D185" s="355" t="str">
        <f t="shared" si="25"/>
        <v/>
      </c>
      <c r="E185" s="398"/>
      <c r="F185" s="398"/>
      <c r="G185" s="356"/>
      <c r="H185" s="360" t="str">
        <f t="shared" si="21"/>
        <v/>
      </c>
      <c r="I185" s="361"/>
      <c r="J185" s="29" t="str">
        <f t="shared" si="22"/>
        <v/>
      </c>
      <c r="K185" s="360" t="str">
        <f t="shared" si="23"/>
        <v/>
      </c>
      <c r="L185" s="362"/>
      <c r="M185" s="361"/>
      <c r="N185" s="453"/>
      <c r="O185" s="454"/>
      <c r="P185" s="454"/>
      <c r="Q185" s="454"/>
      <c r="R185" s="454"/>
      <c r="S185" s="454"/>
      <c r="T185" s="454"/>
      <c r="U185" s="454"/>
      <c r="V185" s="454"/>
      <c r="W185" s="454"/>
      <c r="X185" s="455"/>
      <c r="Z185" s="37"/>
      <c r="AA185" s="37"/>
      <c r="AB185" s="7"/>
      <c r="AC185" s="7"/>
      <c r="AD185" s="7"/>
      <c r="AE185" s="7"/>
      <c r="AF185" s="7"/>
      <c r="AG185" s="7"/>
      <c r="AH185" s="7"/>
      <c r="AI185" s="7"/>
      <c r="AJ185" s="7"/>
      <c r="AK185" s="7"/>
      <c r="AL185" s="7"/>
      <c r="AM185" s="7"/>
    </row>
    <row r="186" spans="1:39">
      <c r="A186" s="138">
        <v>58</v>
      </c>
      <c r="B186" s="355"/>
      <c r="C186" s="356"/>
      <c r="D186" s="355"/>
      <c r="E186" s="398"/>
      <c r="F186" s="398"/>
      <c r="G186" s="356"/>
      <c r="H186" s="360" t="str">
        <f t="shared" si="21"/>
        <v/>
      </c>
      <c r="I186" s="361"/>
      <c r="J186" s="29" t="str">
        <f t="shared" si="22"/>
        <v/>
      </c>
      <c r="K186" s="360" t="str">
        <f t="shared" si="23"/>
        <v/>
      </c>
      <c r="L186" s="362"/>
      <c r="M186" s="361"/>
      <c r="N186" s="363"/>
      <c r="O186" s="364"/>
      <c r="P186" s="364"/>
      <c r="Q186" s="364"/>
      <c r="R186" s="364"/>
      <c r="S186" s="364"/>
      <c r="T186" s="364"/>
      <c r="U186" s="364"/>
      <c r="V186" s="364"/>
      <c r="W186" s="364"/>
      <c r="X186" s="365"/>
      <c r="Z186" s="37"/>
      <c r="AA186" s="37"/>
      <c r="AB186" s="7"/>
      <c r="AC186" s="7"/>
      <c r="AD186" s="7"/>
      <c r="AE186" s="7"/>
      <c r="AF186" s="7"/>
      <c r="AG186" s="7"/>
      <c r="AH186" s="7"/>
      <c r="AI186" s="7"/>
      <c r="AJ186" s="7"/>
      <c r="AK186" s="7"/>
      <c r="AL186" s="7"/>
      <c r="AM186" s="7"/>
    </row>
    <row r="187" spans="1:39">
      <c r="A187" s="138">
        <v>59</v>
      </c>
      <c r="B187" s="366" t="str">
        <f t="shared" si="27"/>
        <v/>
      </c>
      <c r="C187" s="367"/>
      <c r="D187" s="366"/>
      <c r="E187" s="394"/>
      <c r="F187" s="394"/>
      <c r="G187" s="367"/>
      <c r="H187" s="368" t="str">
        <f t="shared" si="21"/>
        <v/>
      </c>
      <c r="I187" s="369"/>
      <c r="J187" s="49" t="str">
        <f t="shared" si="22"/>
        <v/>
      </c>
      <c r="K187" s="368" t="str">
        <f t="shared" si="23"/>
        <v/>
      </c>
      <c r="L187" s="370"/>
      <c r="M187" s="369"/>
      <c r="N187" s="371"/>
      <c r="O187" s="372"/>
      <c r="P187" s="372"/>
      <c r="Q187" s="372"/>
      <c r="R187" s="372"/>
      <c r="S187" s="372"/>
      <c r="T187" s="372"/>
      <c r="U187" s="372"/>
      <c r="V187" s="372"/>
      <c r="W187" s="372"/>
      <c r="X187" s="373"/>
      <c r="Z187" s="37"/>
      <c r="AA187" s="37"/>
      <c r="AB187" s="7"/>
      <c r="AC187" s="7"/>
      <c r="AD187" s="7"/>
      <c r="AE187" s="7"/>
      <c r="AF187" s="7"/>
      <c r="AG187" s="7"/>
      <c r="AH187" s="7"/>
      <c r="AI187" s="7"/>
      <c r="AJ187" s="7"/>
      <c r="AK187" s="7"/>
      <c r="AL187" s="7"/>
      <c r="AM187" s="7"/>
    </row>
    <row r="188" spans="1:39">
      <c r="B188" s="59"/>
      <c r="C188" s="59"/>
      <c r="D188" s="446" t="s">
        <v>55</v>
      </c>
      <c r="E188" s="446"/>
      <c r="F188" s="446"/>
      <c r="G188" s="447"/>
      <c r="H188" s="448">
        <f>SUM(H129:H187) + FLOOR((SUM(J129:J187) + FLOOR(SUM(K129:K187)/30,1))/12,1)</f>
        <v>0</v>
      </c>
      <c r="I188" s="448"/>
      <c r="J188" s="225">
        <f>MOD((SUM(J129:J187) + FLOOR(SUM(K129:K187)/30,1)),12)</f>
        <v>0</v>
      </c>
      <c r="K188" s="449">
        <f>MOD(SUM(K129:K187),30)</f>
        <v>0</v>
      </c>
      <c r="L188" s="450"/>
      <c r="M188" s="451"/>
      <c r="N188" s="452"/>
      <c r="O188" s="427"/>
      <c r="P188" s="427"/>
      <c r="Q188" s="427"/>
      <c r="R188" s="427"/>
      <c r="S188" s="427"/>
      <c r="T188" s="427"/>
      <c r="U188" s="427"/>
      <c r="V188" s="427"/>
      <c r="W188" s="427"/>
      <c r="X188" s="427"/>
      <c r="Z188" s="37"/>
      <c r="AA188" s="37"/>
      <c r="AB188" s="7"/>
      <c r="AC188" s="7"/>
      <c r="AD188" s="7"/>
      <c r="AE188" s="7"/>
      <c r="AF188" s="7"/>
      <c r="AG188" s="7"/>
      <c r="AH188" s="7"/>
      <c r="AI188" s="7"/>
      <c r="AJ188" s="7"/>
      <c r="AK188" s="7"/>
      <c r="AL188" s="7"/>
      <c r="AM188" s="7"/>
    </row>
    <row r="189" spans="1:39">
      <c r="A189" s="213"/>
      <c r="B189" s="143"/>
      <c r="C189" s="143"/>
      <c r="D189" s="143"/>
      <c r="E189" s="143"/>
      <c r="F189" s="143"/>
      <c r="G189" s="143"/>
      <c r="H189" s="143"/>
      <c r="I189" s="143"/>
      <c r="J189" s="143"/>
      <c r="K189" s="143"/>
      <c r="L189" s="143"/>
      <c r="M189" s="143"/>
      <c r="N189" s="143"/>
      <c r="O189" s="143"/>
      <c r="P189" s="143"/>
      <c r="Q189" s="213"/>
      <c r="R189" s="143"/>
      <c r="S189" s="143"/>
      <c r="T189" s="143"/>
      <c r="U189" s="213"/>
      <c r="V189" s="213"/>
      <c r="W189" s="213"/>
      <c r="X189" s="214"/>
      <c r="Y189" s="143"/>
      <c r="Z189" s="37"/>
      <c r="AA189" s="37"/>
      <c r="AB189" s="7"/>
      <c r="AC189" s="7"/>
      <c r="AD189" s="7"/>
      <c r="AE189" s="7"/>
      <c r="AF189" s="7"/>
      <c r="AG189" s="7"/>
      <c r="AH189" s="7"/>
      <c r="AI189" s="7"/>
      <c r="AJ189" s="7"/>
      <c r="AK189" s="7"/>
      <c r="AL189" s="7"/>
      <c r="AM189" s="7"/>
    </row>
    <row r="190" spans="1:39" ht="15.75">
      <c r="A190" s="230" t="s">
        <v>28</v>
      </c>
      <c r="B190" s="141" t="s">
        <v>21</v>
      </c>
      <c r="C190" s="88"/>
      <c r="D190" s="88"/>
      <c r="E190" s="88"/>
      <c r="F190" s="88"/>
      <c r="G190" s="88"/>
      <c r="H190" s="231"/>
      <c r="I190" s="231"/>
      <c r="J190" s="231"/>
      <c r="K190" s="231"/>
      <c r="L190" s="231"/>
      <c r="M190" s="231"/>
      <c r="N190" s="231"/>
      <c r="O190" s="231"/>
      <c r="P190" s="231"/>
      <c r="Q190" s="232"/>
      <c r="R190" s="231"/>
      <c r="S190" s="231"/>
      <c r="T190" s="231"/>
      <c r="U190" s="232"/>
      <c r="V190" s="232"/>
      <c r="W190" s="232"/>
      <c r="X190" s="233"/>
      <c r="Y190" s="39"/>
      <c r="Z190" s="37"/>
      <c r="AA190" s="37"/>
      <c r="AB190" s="7"/>
      <c r="AC190" s="7"/>
      <c r="AD190" s="7"/>
      <c r="AE190" s="7"/>
      <c r="AF190" s="7"/>
      <c r="AG190" s="7"/>
      <c r="AH190" s="7"/>
      <c r="AI190" s="7"/>
      <c r="AJ190" s="7"/>
      <c r="AK190" s="7"/>
      <c r="AL190" s="7"/>
      <c r="AM190" s="7"/>
    </row>
    <row r="191" spans="1:39">
      <c r="A191" s="234"/>
      <c r="B191" s="521" t="s">
        <v>2</v>
      </c>
      <c r="C191" s="521"/>
      <c r="D191" s="521" t="s">
        <v>3</v>
      </c>
      <c r="E191" s="521"/>
      <c r="F191" s="521"/>
      <c r="G191" s="521"/>
      <c r="H191" s="521" t="s">
        <v>4</v>
      </c>
      <c r="I191" s="521"/>
      <c r="J191" s="235" t="s">
        <v>5</v>
      </c>
      <c r="K191" s="521" t="s">
        <v>27</v>
      </c>
      <c r="L191" s="521"/>
      <c r="M191" s="521"/>
      <c r="N191" s="521" t="s">
        <v>24</v>
      </c>
      <c r="O191" s="521"/>
      <c r="P191" s="521"/>
      <c r="Q191" s="521"/>
      <c r="R191" s="521"/>
      <c r="S191" s="521"/>
      <c r="T191" s="521"/>
      <c r="U191" s="521"/>
      <c r="V191" s="521"/>
      <c r="W191" s="521"/>
      <c r="X191" s="521"/>
      <c r="Y191" s="39"/>
      <c r="Z191" s="37"/>
      <c r="AA191" s="37"/>
      <c r="AB191" s="7"/>
      <c r="AC191" s="7"/>
      <c r="AD191" s="7"/>
      <c r="AE191" s="7"/>
      <c r="AF191" s="7"/>
      <c r="AG191" s="7"/>
      <c r="AH191" s="7"/>
      <c r="AI191" s="7"/>
      <c r="AJ191" s="7"/>
      <c r="AK191" s="7"/>
      <c r="AL191" s="7"/>
      <c r="AM191" s="7"/>
    </row>
    <row r="192" spans="1:39">
      <c r="A192" s="236">
        <v>1</v>
      </c>
      <c r="B192" s="488" t="str">
        <f t="shared" ref="B192:B250" si="28">IF(K4="","",K4)</f>
        <v/>
      </c>
      <c r="C192" s="489"/>
      <c r="D192" s="490" t="str">
        <f t="shared" ref="D192:D250" si="29">IF(O4="","",O4)</f>
        <v/>
      </c>
      <c r="E192" s="491"/>
      <c r="F192" s="491"/>
      <c r="G192" s="492"/>
      <c r="H192" s="515" t="str">
        <f>+IF(B192="","",+IF(OR(ISBLANK(B192),ISBLANK(D192),B192&gt;D192),"",IF(AND(YEAR(B192)=YEAR(D192),MONTH(B192)=MONTH(D192)),0,FLOOR((IF(IF(DAY(B192)=1, B192,DATE(YEAR(B192),MONTH(B192)+1,1))&lt;IF(D192= DATE(YEAR(D192),MONTH(D192)+1,DAY(0)), D192, DATE(YEAR(D192), MONTH(D192),1)),DATEDIF(IF(DAY(B192)=1, B192,DATE(YEAR(B192),MONTH(B192)+1,1)),IF(D192= DATE(YEAR(D192),MONTH(D192)+1,DAY(0)), D192+1, DATE(YEAR(D192), MONTH(D192),1)),"M"),0) + FLOOR((DATEDIF(B192,IF(DAY(B192)=1,B192,DATE(YEAR(B192),MONTH(B192)+1,1)),"D") + DATEDIF(IF(D192=DATE(YEAR(D192),MONTH(D192)+1,DAY(0)),D192,DATE(YEAR(D192), MONTH(D192),0)),D192,"D"))/30,1))/12,1))))</f>
        <v/>
      </c>
      <c r="I192" s="516"/>
      <c r="J192" s="196" t="str">
        <f>IF(B192="","",IF(OR(ISBLANK(B192),ISBLANK(D192),ISBLANK(D192),B192&gt;D192),"",IF(AND(YEAR(B192)=YEAR(D192), MONTH(B192)=MONTH(D192),NOT(AND(DAY(B192)=1,D192=DATE(YEAR(D192),MONTH(D192+1),DAY(0))))),0,MOD(IF(IF(DAY(B192)=1, B192,DATE(YEAR(B192),MONTH(B192)+1,1))&lt;IF(D192= DATE(YEAR(D192),MONTH(D192)+1,DAY(0)), D192, DATE(YEAR(D192), MONTH(D192),1)),DATEDIF(IF(DAY(B192)=1, B192,DATE(YEAR(B192),MONTH(B192)+1,1)),IF(D192= DATE(YEAR(D192),MONTH(D192)+1,DAY(0)), D192+1, DATE(YEAR(D192), MONTH(D192),1)),"M"),0) + FLOOR((DATEDIF(B192,IF(DAY(B192)=1,B192,DATE(YEAR(B192),MONTH(B192)+1,1)),"D") + DATEDIF(IF(D192=DATE(YEAR(D192),MONTH(D192)+1,DAY(0)),D192,DATE(YEAR(D192), MONTH(D192),0)),D192,"D"))/30,1),12))))</f>
        <v/>
      </c>
      <c r="K192" s="515" t="str">
        <f>IF(B192="","",IF(OR(ISBLANK(B192),ISBLANK(D192),ISBLANK(D192),B192&gt;D192),"",IF(AND(YEAR(B192)=YEAR(D192), MONTH(B192)=MONTH(D192),NOT(AND(DAY(B192)=1,D192=DATE(YEAR(D192),MONTH(D192+1),DAY(0))))),DATEDIF(B192,D192,"D")+1, MOD(DATEDIF(B192,IF(DAY(B192)=1,B192,DATE(YEAR(B192),MONTH(B192)+1,1)),"D") + DATEDIF(IF(D192=DATE(YEAR(D192),MONTH(D192)+1,DAY(0)),D192,DATE(YEAR(D192), MONTH(D192),0)),D192,"D"),30))))</f>
        <v/>
      </c>
      <c r="L192" s="517"/>
      <c r="M192" s="516"/>
      <c r="N192" s="518"/>
      <c r="O192" s="519"/>
      <c r="P192" s="519"/>
      <c r="Q192" s="519"/>
      <c r="R192" s="519"/>
      <c r="S192" s="519"/>
      <c r="T192" s="519"/>
      <c r="U192" s="519"/>
      <c r="V192" s="519"/>
      <c r="W192" s="519"/>
      <c r="X192" s="520"/>
      <c r="Y192" s="39"/>
      <c r="Z192" s="37"/>
      <c r="AA192" s="37"/>
      <c r="AB192" s="7"/>
      <c r="AC192" s="7"/>
      <c r="AD192" s="7"/>
      <c r="AE192" s="7"/>
      <c r="AF192" s="7"/>
      <c r="AG192" s="7"/>
      <c r="AH192" s="7"/>
      <c r="AI192" s="7"/>
      <c r="AJ192" s="7"/>
      <c r="AK192" s="7"/>
      <c r="AL192" s="7"/>
      <c r="AM192" s="7"/>
    </row>
    <row r="193" spans="1:39">
      <c r="A193" s="236">
        <v>2</v>
      </c>
      <c r="B193" s="488" t="str">
        <f t="shared" si="28"/>
        <v/>
      </c>
      <c r="C193" s="489"/>
      <c r="D193" s="490" t="str">
        <f t="shared" si="29"/>
        <v/>
      </c>
      <c r="E193" s="491"/>
      <c r="F193" s="491"/>
      <c r="G193" s="492"/>
      <c r="H193" s="506" t="str">
        <f t="shared" ref="H193:H250" si="30">+IF(B193="","",+IF(OR(ISBLANK(B193),ISBLANK(D193),B193&gt;D193),"",IF(AND(YEAR(B193)=YEAR(D193),MONTH(B193)=MONTH(D193)),0,FLOOR((IF(IF(DAY(B193)=1, B193,DATE(YEAR(B193),MONTH(B193)+1,1))&lt;IF(D193= DATE(YEAR(D193),MONTH(D193)+1,DAY(0)), D193, DATE(YEAR(D193), MONTH(D193),1)),DATEDIF(IF(DAY(B193)=1, B193,DATE(YEAR(B193),MONTH(B193)+1,1)),IF(D193= DATE(YEAR(D193),MONTH(D193)+1,DAY(0)), D193+1, DATE(YEAR(D193), MONTH(D193),1)),"M"),0) + FLOOR((DATEDIF(B193,IF(DAY(B193)=1,B193,DATE(YEAR(B193),MONTH(B193)+1,1)),"D") + DATEDIF(IF(D193=DATE(YEAR(D193),MONTH(D193)+1,DAY(0)),D193,DATE(YEAR(D193), MONTH(D193),0)),D193,"D"))/30,1))/12,1))))</f>
        <v/>
      </c>
      <c r="I193" s="507"/>
      <c r="J193" s="237" t="str">
        <f t="shared" ref="J193:J250" si="31">IF(B193="","",IF(OR(ISBLANK(B193),ISBLANK(D193),ISBLANK(D193),B193&gt;D193),"",IF(AND(YEAR(B193)=YEAR(D193), MONTH(B193)=MONTH(D193),NOT(AND(DAY(B193)=1,D193=DATE(YEAR(D193),MONTH(D193+1),DAY(0))))),0,MOD(IF(IF(DAY(B193)=1, B193,DATE(YEAR(B193),MONTH(B193)+1,1))&lt;IF(D193= DATE(YEAR(D193),MONTH(D193)+1,DAY(0)), D193, DATE(YEAR(D193), MONTH(D193),1)),DATEDIF(IF(DAY(B193)=1, B193,DATE(YEAR(B193),MONTH(B193)+1,1)),IF(D193= DATE(YEAR(D193),MONTH(D193)+1,DAY(0)), D193+1, DATE(YEAR(D193), MONTH(D193),1)),"M"),0) + FLOOR((DATEDIF(B193,IF(DAY(B193)=1,B193,DATE(YEAR(B193),MONTH(B193)+1,1)),"D") + DATEDIF(IF(D193=DATE(YEAR(D193),MONTH(D193)+1,DAY(0)),D193,DATE(YEAR(D193), MONTH(D193),0)),D193,"D"))/30,1),12))))</f>
        <v/>
      </c>
      <c r="K193" s="506" t="str">
        <f t="shared" ref="K193:K250" si="32">IF(B193="","",IF(OR(ISBLANK(B193),ISBLANK(D193),ISBLANK(D193),B193&gt;D193),"",IF(AND(YEAR(B193)=YEAR(D193), MONTH(B193)=MONTH(D193),NOT(AND(DAY(B193)=1,D193=DATE(YEAR(D193),MONTH(D193+1),DAY(0))))),DATEDIF(B193,D193,"D")+1, MOD(DATEDIF(B193,IF(DAY(B193)=1,B193,DATE(YEAR(B193),MONTH(B193)+1,1)),"D") + DATEDIF(IF(D193=DATE(YEAR(D193),MONTH(D193)+1,DAY(0)),D193,DATE(YEAR(D193), MONTH(D193),0)),D193,"D"),30))))</f>
        <v/>
      </c>
      <c r="L193" s="508"/>
      <c r="M193" s="507"/>
      <c r="N193" s="512"/>
      <c r="O193" s="513"/>
      <c r="P193" s="513"/>
      <c r="Q193" s="513"/>
      <c r="R193" s="513"/>
      <c r="S193" s="513"/>
      <c r="T193" s="513"/>
      <c r="U193" s="513"/>
      <c r="V193" s="513"/>
      <c r="W193" s="513"/>
      <c r="X193" s="514"/>
      <c r="Y193" s="39"/>
      <c r="Z193" s="37"/>
      <c r="AA193" s="37"/>
      <c r="AB193" s="7"/>
      <c r="AC193" s="7"/>
      <c r="AD193" s="7"/>
      <c r="AE193" s="7"/>
      <c r="AF193" s="7"/>
      <c r="AG193" s="7"/>
      <c r="AH193" s="7"/>
      <c r="AI193" s="7"/>
      <c r="AJ193" s="7"/>
      <c r="AK193" s="7"/>
      <c r="AL193" s="7"/>
      <c r="AM193" s="7"/>
    </row>
    <row r="194" spans="1:39">
      <c r="A194" s="236">
        <v>3</v>
      </c>
      <c r="B194" s="488" t="str">
        <f t="shared" si="28"/>
        <v/>
      </c>
      <c r="C194" s="489"/>
      <c r="D194" s="490" t="str">
        <f t="shared" si="29"/>
        <v/>
      </c>
      <c r="E194" s="491"/>
      <c r="F194" s="491"/>
      <c r="G194" s="492"/>
      <c r="H194" s="506" t="str">
        <f t="shared" si="30"/>
        <v/>
      </c>
      <c r="I194" s="507"/>
      <c r="J194" s="237" t="str">
        <f t="shared" si="31"/>
        <v/>
      </c>
      <c r="K194" s="506" t="str">
        <f t="shared" si="32"/>
        <v/>
      </c>
      <c r="L194" s="508"/>
      <c r="M194" s="507"/>
      <c r="N194" s="512"/>
      <c r="O194" s="513"/>
      <c r="P194" s="513"/>
      <c r="Q194" s="513"/>
      <c r="R194" s="513"/>
      <c r="S194" s="513"/>
      <c r="T194" s="513"/>
      <c r="U194" s="513"/>
      <c r="V194" s="513"/>
      <c r="W194" s="513"/>
      <c r="X194" s="514"/>
      <c r="Y194" s="39"/>
      <c r="Z194" s="37"/>
      <c r="AA194" s="37"/>
      <c r="AB194" s="7"/>
      <c r="AC194" s="7"/>
      <c r="AD194" s="7"/>
      <c r="AE194" s="7"/>
      <c r="AF194" s="7"/>
      <c r="AG194" s="7"/>
      <c r="AH194" s="7"/>
      <c r="AI194" s="7"/>
      <c r="AJ194" s="7"/>
      <c r="AK194" s="7"/>
      <c r="AL194" s="7"/>
      <c r="AM194" s="7"/>
    </row>
    <row r="195" spans="1:39">
      <c r="A195" s="236">
        <v>4</v>
      </c>
      <c r="B195" s="488" t="str">
        <f t="shared" si="28"/>
        <v/>
      </c>
      <c r="C195" s="489"/>
      <c r="D195" s="490" t="str">
        <f t="shared" si="29"/>
        <v/>
      </c>
      <c r="E195" s="491"/>
      <c r="F195" s="491"/>
      <c r="G195" s="492"/>
      <c r="H195" s="506" t="str">
        <f t="shared" si="30"/>
        <v/>
      </c>
      <c r="I195" s="507"/>
      <c r="J195" s="237" t="str">
        <f t="shared" si="31"/>
        <v/>
      </c>
      <c r="K195" s="506" t="str">
        <f t="shared" si="32"/>
        <v/>
      </c>
      <c r="L195" s="508"/>
      <c r="M195" s="507"/>
      <c r="N195" s="512"/>
      <c r="O195" s="513"/>
      <c r="P195" s="513"/>
      <c r="Q195" s="513"/>
      <c r="R195" s="513"/>
      <c r="S195" s="513"/>
      <c r="T195" s="513"/>
      <c r="U195" s="513"/>
      <c r="V195" s="513"/>
      <c r="W195" s="513"/>
      <c r="X195" s="514"/>
      <c r="Y195" s="39"/>
      <c r="Z195" s="37"/>
      <c r="AA195" s="37"/>
      <c r="AB195" s="7"/>
      <c r="AC195" s="7"/>
      <c r="AD195" s="7"/>
      <c r="AE195" s="7"/>
      <c r="AF195" s="7"/>
      <c r="AG195" s="7"/>
      <c r="AH195" s="7"/>
      <c r="AI195" s="7"/>
      <c r="AJ195" s="7"/>
      <c r="AK195" s="7"/>
      <c r="AL195" s="7"/>
      <c r="AM195" s="7"/>
    </row>
    <row r="196" spans="1:39">
      <c r="A196" s="236">
        <v>5</v>
      </c>
      <c r="B196" s="488" t="str">
        <f t="shared" si="28"/>
        <v/>
      </c>
      <c r="C196" s="489"/>
      <c r="D196" s="490" t="str">
        <f t="shared" si="29"/>
        <v/>
      </c>
      <c r="E196" s="491"/>
      <c r="F196" s="491"/>
      <c r="G196" s="492"/>
      <c r="H196" s="506" t="str">
        <f t="shared" si="30"/>
        <v/>
      </c>
      <c r="I196" s="507"/>
      <c r="J196" s="237" t="str">
        <f t="shared" si="31"/>
        <v/>
      </c>
      <c r="K196" s="506" t="str">
        <f t="shared" si="32"/>
        <v/>
      </c>
      <c r="L196" s="508"/>
      <c r="M196" s="507"/>
      <c r="N196" s="512"/>
      <c r="O196" s="513"/>
      <c r="P196" s="513"/>
      <c r="Q196" s="513"/>
      <c r="R196" s="513"/>
      <c r="S196" s="513"/>
      <c r="T196" s="513"/>
      <c r="U196" s="513"/>
      <c r="V196" s="513"/>
      <c r="W196" s="513"/>
      <c r="X196" s="514"/>
      <c r="Y196" s="39"/>
      <c r="Z196" s="37"/>
      <c r="AA196" s="37"/>
      <c r="AB196" s="7"/>
      <c r="AC196" s="7"/>
      <c r="AD196" s="7"/>
      <c r="AE196" s="7"/>
      <c r="AF196" s="7"/>
      <c r="AG196" s="7"/>
      <c r="AH196" s="7"/>
      <c r="AI196" s="7"/>
      <c r="AJ196" s="7"/>
      <c r="AK196" s="7"/>
      <c r="AL196" s="7"/>
      <c r="AM196" s="7"/>
    </row>
    <row r="197" spans="1:39">
      <c r="A197" s="236">
        <v>6</v>
      </c>
      <c r="B197" s="488" t="str">
        <f t="shared" si="28"/>
        <v/>
      </c>
      <c r="C197" s="489"/>
      <c r="D197" s="490" t="str">
        <f t="shared" si="29"/>
        <v/>
      </c>
      <c r="E197" s="491"/>
      <c r="F197" s="491"/>
      <c r="G197" s="492"/>
      <c r="H197" s="506" t="str">
        <f t="shared" si="30"/>
        <v/>
      </c>
      <c r="I197" s="507"/>
      <c r="J197" s="237" t="str">
        <f t="shared" si="31"/>
        <v/>
      </c>
      <c r="K197" s="506" t="str">
        <f t="shared" si="32"/>
        <v/>
      </c>
      <c r="L197" s="508"/>
      <c r="M197" s="507"/>
      <c r="N197" s="512"/>
      <c r="O197" s="513"/>
      <c r="P197" s="513"/>
      <c r="Q197" s="513"/>
      <c r="R197" s="513"/>
      <c r="S197" s="513"/>
      <c r="T197" s="513"/>
      <c r="U197" s="513"/>
      <c r="V197" s="513"/>
      <c r="W197" s="513"/>
      <c r="X197" s="514"/>
      <c r="Y197" s="39"/>
      <c r="Z197" s="37"/>
      <c r="AA197" s="37"/>
      <c r="AB197" s="7"/>
      <c r="AC197" s="7"/>
      <c r="AD197" s="7"/>
      <c r="AE197" s="7"/>
      <c r="AF197" s="7"/>
      <c r="AG197" s="7"/>
      <c r="AH197" s="7"/>
      <c r="AI197" s="7"/>
      <c r="AJ197" s="7"/>
      <c r="AK197" s="7"/>
      <c r="AL197" s="7"/>
      <c r="AM197" s="7"/>
    </row>
    <row r="198" spans="1:39">
      <c r="A198" s="236">
        <v>7</v>
      </c>
      <c r="B198" s="488" t="str">
        <f t="shared" si="28"/>
        <v/>
      </c>
      <c r="C198" s="489"/>
      <c r="D198" s="490" t="str">
        <f t="shared" si="29"/>
        <v/>
      </c>
      <c r="E198" s="491"/>
      <c r="F198" s="491"/>
      <c r="G198" s="492"/>
      <c r="H198" s="506" t="str">
        <f t="shared" si="30"/>
        <v/>
      </c>
      <c r="I198" s="507"/>
      <c r="J198" s="237" t="str">
        <f t="shared" si="31"/>
        <v/>
      </c>
      <c r="K198" s="506" t="str">
        <f t="shared" si="32"/>
        <v/>
      </c>
      <c r="L198" s="508"/>
      <c r="M198" s="507"/>
      <c r="N198" s="512"/>
      <c r="O198" s="513"/>
      <c r="P198" s="513"/>
      <c r="Q198" s="513"/>
      <c r="R198" s="513"/>
      <c r="S198" s="513"/>
      <c r="T198" s="513"/>
      <c r="U198" s="513"/>
      <c r="V198" s="513"/>
      <c r="W198" s="513"/>
      <c r="X198" s="514"/>
      <c r="Y198" s="39"/>
      <c r="Z198" s="37"/>
      <c r="AA198" s="37"/>
      <c r="AB198" s="7"/>
      <c r="AC198" s="7"/>
      <c r="AD198" s="7"/>
      <c r="AE198" s="7"/>
      <c r="AF198" s="7"/>
      <c r="AG198" s="7"/>
      <c r="AH198" s="7"/>
      <c r="AI198" s="7"/>
      <c r="AJ198" s="7"/>
      <c r="AK198" s="7"/>
      <c r="AL198" s="7"/>
      <c r="AM198" s="7"/>
    </row>
    <row r="199" spans="1:39">
      <c r="A199" s="236">
        <v>8</v>
      </c>
      <c r="B199" s="488" t="str">
        <f t="shared" si="28"/>
        <v/>
      </c>
      <c r="C199" s="489"/>
      <c r="D199" s="490" t="str">
        <f t="shared" si="29"/>
        <v/>
      </c>
      <c r="E199" s="491"/>
      <c r="F199" s="491"/>
      <c r="G199" s="492"/>
      <c r="H199" s="506" t="str">
        <f t="shared" si="30"/>
        <v/>
      </c>
      <c r="I199" s="507"/>
      <c r="J199" s="237" t="str">
        <f t="shared" si="31"/>
        <v/>
      </c>
      <c r="K199" s="506" t="str">
        <f t="shared" si="32"/>
        <v/>
      </c>
      <c r="L199" s="508"/>
      <c r="M199" s="507"/>
      <c r="N199" s="512"/>
      <c r="O199" s="513"/>
      <c r="P199" s="513"/>
      <c r="Q199" s="513"/>
      <c r="R199" s="513"/>
      <c r="S199" s="513"/>
      <c r="T199" s="513"/>
      <c r="U199" s="513"/>
      <c r="V199" s="513"/>
      <c r="W199" s="513"/>
      <c r="X199" s="514"/>
      <c r="Y199" s="39"/>
      <c r="Z199" s="37"/>
      <c r="AA199" s="37"/>
      <c r="AB199" s="7"/>
      <c r="AC199" s="7"/>
      <c r="AD199" s="7"/>
      <c r="AE199" s="7"/>
      <c r="AF199" s="7"/>
      <c r="AG199" s="7"/>
      <c r="AH199" s="7"/>
      <c r="AI199" s="7"/>
      <c r="AJ199" s="7"/>
      <c r="AK199" s="7"/>
      <c r="AL199" s="7"/>
      <c r="AM199" s="7"/>
    </row>
    <row r="200" spans="1:39">
      <c r="A200" s="236">
        <v>9</v>
      </c>
      <c r="B200" s="488" t="str">
        <f t="shared" si="28"/>
        <v/>
      </c>
      <c r="C200" s="489"/>
      <c r="D200" s="490" t="str">
        <f t="shared" si="29"/>
        <v/>
      </c>
      <c r="E200" s="491"/>
      <c r="F200" s="491"/>
      <c r="G200" s="492"/>
      <c r="H200" s="506" t="str">
        <f t="shared" si="30"/>
        <v/>
      </c>
      <c r="I200" s="507"/>
      <c r="J200" s="237" t="str">
        <f t="shared" si="31"/>
        <v/>
      </c>
      <c r="K200" s="506" t="str">
        <f t="shared" si="32"/>
        <v/>
      </c>
      <c r="L200" s="508"/>
      <c r="M200" s="507"/>
      <c r="N200" s="512"/>
      <c r="O200" s="513"/>
      <c r="P200" s="513"/>
      <c r="Q200" s="513"/>
      <c r="R200" s="513"/>
      <c r="S200" s="513"/>
      <c r="T200" s="513"/>
      <c r="U200" s="513"/>
      <c r="V200" s="513"/>
      <c r="W200" s="513"/>
      <c r="X200" s="514"/>
      <c r="Y200" s="39"/>
      <c r="Z200" s="37"/>
      <c r="AA200" s="37"/>
      <c r="AB200" s="7"/>
      <c r="AC200" s="7"/>
      <c r="AD200" s="7"/>
      <c r="AE200" s="7"/>
      <c r="AF200" s="7"/>
      <c r="AG200" s="7"/>
      <c r="AH200" s="7"/>
      <c r="AI200" s="7"/>
      <c r="AJ200" s="7"/>
      <c r="AK200" s="7"/>
      <c r="AL200" s="7"/>
      <c r="AM200" s="7"/>
    </row>
    <row r="201" spans="1:39">
      <c r="A201" s="236">
        <v>10</v>
      </c>
      <c r="B201" s="488" t="str">
        <f t="shared" si="28"/>
        <v/>
      </c>
      <c r="C201" s="489"/>
      <c r="D201" s="490" t="str">
        <f t="shared" si="29"/>
        <v/>
      </c>
      <c r="E201" s="491"/>
      <c r="F201" s="491"/>
      <c r="G201" s="492"/>
      <c r="H201" s="506" t="str">
        <f t="shared" si="30"/>
        <v/>
      </c>
      <c r="I201" s="507"/>
      <c r="J201" s="237" t="str">
        <f t="shared" si="31"/>
        <v/>
      </c>
      <c r="K201" s="506" t="str">
        <f t="shared" si="32"/>
        <v/>
      </c>
      <c r="L201" s="508"/>
      <c r="M201" s="507"/>
      <c r="N201" s="512"/>
      <c r="O201" s="513"/>
      <c r="P201" s="513"/>
      <c r="Q201" s="513"/>
      <c r="R201" s="513"/>
      <c r="S201" s="513"/>
      <c r="T201" s="513"/>
      <c r="U201" s="513"/>
      <c r="V201" s="513"/>
      <c r="W201" s="513"/>
      <c r="X201" s="514"/>
      <c r="Y201" s="39"/>
      <c r="Z201" s="37"/>
      <c r="AA201" s="37"/>
      <c r="AB201" s="7"/>
      <c r="AC201" s="7"/>
      <c r="AD201" s="7"/>
      <c r="AE201" s="7"/>
      <c r="AF201" s="7"/>
      <c r="AG201" s="7"/>
      <c r="AH201" s="7"/>
      <c r="AI201" s="7"/>
      <c r="AJ201" s="7"/>
      <c r="AK201" s="7"/>
      <c r="AL201" s="7"/>
      <c r="AM201" s="7"/>
    </row>
    <row r="202" spans="1:39">
      <c r="A202" s="236">
        <v>11</v>
      </c>
      <c r="B202" s="488" t="str">
        <f t="shared" si="28"/>
        <v/>
      </c>
      <c r="C202" s="489"/>
      <c r="D202" s="490" t="str">
        <f t="shared" si="29"/>
        <v/>
      </c>
      <c r="E202" s="491"/>
      <c r="F202" s="491"/>
      <c r="G202" s="492"/>
      <c r="H202" s="506" t="str">
        <f t="shared" si="30"/>
        <v/>
      </c>
      <c r="I202" s="507"/>
      <c r="J202" s="237" t="str">
        <f t="shared" si="31"/>
        <v/>
      </c>
      <c r="K202" s="506" t="str">
        <f t="shared" si="32"/>
        <v/>
      </c>
      <c r="L202" s="508"/>
      <c r="M202" s="507"/>
      <c r="N202" s="509"/>
      <c r="O202" s="510"/>
      <c r="P202" s="510"/>
      <c r="Q202" s="510"/>
      <c r="R202" s="510"/>
      <c r="S202" s="510"/>
      <c r="T202" s="510"/>
      <c r="U202" s="510"/>
      <c r="V202" s="510"/>
      <c r="W202" s="510"/>
      <c r="X202" s="511"/>
      <c r="Y202" s="39"/>
      <c r="Z202" s="37"/>
      <c r="AA202" s="37"/>
      <c r="AB202" s="7"/>
      <c r="AC202" s="7"/>
      <c r="AD202" s="7"/>
      <c r="AE202" s="7"/>
      <c r="AF202" s="7"/>
      <c r="AG202" s="7"/>
      <c r="AH202" s="7"/>
      <c r="AI202" s="7"/>
      <c r="AJ202" s="7"/>
      <c r="AK202" s="7"/>
      <c r="AL202" s="7"/>
      <c r="AM202" s="7"/>
    </row>
    <row r="203" spans="1:39">
      <c r="A203" s="236">
        <v>12</v>
      </c>
      <c r="B203" s="488" t="str">
        <f t="shared" si="28"/>
        <v/>
      </c>
      <c r="C203" s="489"/>
      <c r="D203" s="490" t="str">
        <f t="shared" si="29"/>
        <v/>
      </c>
      <c r="E203" s="491"/>
      <c r="F203" s="491"/>
      <c r="G203" s="492"/>
      <c r="H203" s="506" t="str">
        <f t="shared" si="30"/>
        <v/>
      </c>
      <c r="I203" s="507"/>
      <c r="J203" s="237" t="str">
        <f t="shared" si="31"/>
        <v/>
      </c>
      <c r="K203" s="506" t="str">
        <f t="shared" si="32"/>
        <v/>
      </c>
      <c r="L203" s="508"/>
      <c r="M203" s="507"/>
      <c r="N203" s="509"/>
      <c r="O203" s="510"/>
      <c r="P203" s="510"/>
      <c r="Q203" s="510"/>
      <c r="R203" s="510"/>
      <c r="S203" s="510"/>
      <c r="T203" s="510"/>
      <c r="U203" s="510"/>
      <c r="V203" s="510"/>
      <c r="W203" s="510"/>
      <c r="X203" s="511"/>
      <c r="Y203" s="39"/>
      <c r="Z203" s="37"/>
      <c r="AA203" s="37"/>
      <c r="AB203" s="7"/>
      <c r="AC203" s="7"/>
      <c r="AD203" s="7"/>
      <c r="AE203" s="7"/>
      <c r="AF203" s="7"/>
      <c r="AG203" s="7"/>
      <c r="AH203" s="7"/>
      <c r="AI203" s="7"/>
      <c r="AJ203" s="7"/>
      <c r="AK203" s="7"/>
      <c r="AL203" s="7"/>
      <c r="AM203" s="7"/>
    </row>
    <row r="204" spans="1:39">
      <c r="A204" s="236">
        <v>13</v>
      </c>
      <c r="B204" s="488" t="str">
        <f t="shared" si="28"/>
        <v/>
      </c>
      <c r="C204" s="489"/>
      <c r="D204" s="490" t="str">
        <f t="shared" si="29"/>
        <v/>
      </c>
      <c r="E204" s="491"/>
      <c r="F204" s="491"/>
      <c r="G204" s="492"/>
      <c r="H204" s="506" t="str">
        <f t="shared" si="30"/>
        <v/>
      </c>
      <c r="I204" s="507"/>
      <c r="J204" s="237" t="str">
        <f t="shared" si="31"/>
        <v/>
      </c>
      <c r="K204" s="506" t="str">
        <f t="shared" si="32"/>
        <v/>
      </c>
      <c r="L204" s="508"/>
      <c r="M204" s="507"/>
      <c r="N204" s="509"/>
      <c r="O204" s="510"/>
      <c r="P204" s="510"/>
      <c r="Q204" s="510"/>
      <c r="R204" s="510"/>
      <c r="S204" s="510"/>
      <c r="T204" s="510"/>
      <c r="U204" s="510"/>
      <c r="V204" s="510"/>
      <c r="W204" s="510"/>
      <c r="X204" s="511"/>
      <c r="Y204" s="39"/>
      <c r="Z204" s="37"/>
      <c r="AA204" s="37"/>
      <c r="AB204" s="7"/>
      <c r="AC204" s="7"/>
      <c r="AD204" s="7"/>
      <c r="AE204" s="7"/>
      <c r="AF204" s="7"/>
      <c r="AG204" s="7"/>
      <c r="AH204" s="7"/>
      <c r="AI204" s="7"/>
      <c r="AJ204" s="7"/>
      <c r="AK204" s="7"/>
      <c r="AL204" s="7"/>
      <c r="AM204" s="7"/>
    </row>
    <row r="205" spans="1:39">
      <c r="A205" s="236">
        <v>14</v>
      </c>
      <c r="B205" s="488" t="str">
        <f t="shared" si="28"/>
        <v/>
      </c>
      <c r="C205" s="489"/>
      <c r="D205" s="490" t="str">
        <f t="shared" si="29"/>
        <v/>
      </c>
      <c r="E205" s="491"/>
      <c r="F205" s="491"/>
      <c r="G205" s="492"/>
      <c r="H205" s="506" t="str">
        <f t="shared" si="30"/>
        <v/>
      </c>
      <c r="I205" s="507"/>
      <c r="J205" s="237" t="str">
        <f t="shared" si="31"/>
        <v/>
      </c>
      <c r="K205" s="506" t="str">
        <f t="shared" si="32"/>
        <v/>
      </c>
      <c r="L205" s="508"/>
      <c r="M205" s="507"/>
      <c r="N205" s="509"/>
      <c r="O205" s="510"/>
      <c r="P205" s="510"/>
      <c r="Q205" s="510"/>
      <c r="R205" s="510"/>
      <c r="S205" s="510"/>
      <c r="T205" s="510"/>
      <c r="U205" s="510"/>
      <c r="V205" s="510"/>
      <c r="W205" s="510"/>
      <c r="X205" s="511"/>
      <c r="Y205" s="39"/>
      <c r="Z205" s="37"/>
      <c r="AA205" s="37"/>
      <c r="AB205" s="7"/>
      <c r="AC205" s="7"/>
      <c r="AD205" s="7"/>
      <c r="AE205" s="7"/>
      <c r="AF205" s="7"/>
      <c r="AG205" s="7"/>
      <c r="AH205" s="7"/>
      <c r="AI205" s="7"/>
      <c r="AJ205" s="7"/>
      <c r="AK205" s="7"/>
      <c r="AL205" s="7"/>
      <c r="AM205" s="7"/>
    </row>
    <row r="206" spans="1:39">
      <c r="A206" s="236">
        <v>15</v>
      </c>
      <c r="B206" s="488" t="str">
        <f t="shared" si="28"/>
        <v/>
      </c>
      <c r="C206" s="489"/>
      <c r="D206" s="490" t="str">
        <f t="shared" si="29"/>
        <v/>
      </c>
      <c r="E206" s="491"/>
      <c r="F206" s="491"/>
      <c r="G206" s="492"/>
      <c r="H206" s="506" t="str">
        <f t="shared" si="30"/>
        <v/>
      </c>
      <c r="I206" s="507"/>
      <c r="J206" s="237" t="str">
        <f t="shared" si="31"/>
        <v/>
      </c>
      <c r="K206" s="506" t="str">
        <f t="shared" si="32"/>
        <v/>
      </c>
      <c r="L206" s="508"/>
      <c r="M206" s="507"/>
      <c r="N206" s="509"/>
      <c r="O206" s="510"/>
      <c r="P206" s="510"/>
      <c r="Q206" s="510"/>
      <c r="R206" s="510"/>
      <c r="S206" s="510"/>
      <c r="T206" s="510"/>
      <c r="U206" s="510"/>
      <c r="V206" s="510"/>
      <c r="W206" s="510"/>
      <c r="X206" s="511"/>
      <c r="Y206" s="39"/>
      <c r="Z206" s="37"/>
      <c r="AA206" s="37"/>
      <c r="AB206" s="7"/>
      <c r="AC206" s="7"/>
      <c r="AD206" s="7"/>
      <c r="AE206" s="7"/>
      <c r="AF206" s="7"/>
      <c r="AG206" s="7"/>
      <c r="AH206" s="7"/>
      <c r="AI206" s="7"/>
      <c r="AJ206" s="7"/>
      <c r="AK206" s="7"/>
      <c r="AL206" s="7"/>
      <c r="AM206" s="7"/>
    </row>
    <row r="207" spans="1:39">
      <c r="A207" s="236">
        <v>16</v>
      </c>
      <c r="B207" s="488" t="str">
        <f t="shared" si="28"/>
        <v/>
      </c>
      <c r="C207" s="489"/>
      <c r="D207" s="490" t="str">
        <f t="shared" si="29"/>
        <v/>
      </c>
      <c r="E207" s="491"/>
      <c r="F207" s="491"/>
      <c r="G207" s="492"/>
      <c r="H207" s="506" t="str">
        <f t="shared" si="30"/>
        <v/>
      </c>
      <c r="I207" s="507"/>
      <c r="J207" s="237" t="str">
        <f t="shared" si="31"/>
        <v/>
      </c>
      <c r="K207" s="506" t="str">
        <f t="shared" si="32"/>
        <v/>
      </c>
      <c r="L207" s="508"/>
      <c r="M207" s="507"/>
      <c r="N207" s="509"/>
      <c r="O207" s="510"/>
      <c r="P207" s="510"/>
      <c r="Q207" s="510"/>
      <c r="R207" s="510"/>
      <c r="S207" s="510"/>
      <c r="T207" s="510"/>
      <c r="U207" s="510"/>
      <c r="V207" s="510"/>
      <c r="W207" s="510"/>
      <c r="X207" s="511"/>
      <c r="Y207" s="39"/>
      <c r="Z207" s="37"/>
      <c r="AA207" s="37"/>
      <c r="AB207" s="7"/>
      <c r="AC207" s="7"/>
      <c r="AD207" s="7"/>
      <c r="AE207" s="7"/>
      <c r="AF207" s="7"/>
      <c r="AG207" s="7"/>
      <c r="AH207" s="7"/>
      <c r="AI207" s="7"/>
      <c r="AJ207" s="7"/>
      <c r="AK207" s="7"/>
      <c r="AL207" s="7"/>
      <c r="AM207" s="7"/>
    </row>
    <row r="208" spans="1:39">
      <c r="A208" s="236">
        <v>17</v>
      </c>
      <c r="B208" s="488" t="str">
        <f t="shared" si="28"/>
        <v/>
      </c>
      <c r="C208" s="489"/>
      <c r="D208" s="490" t="str">
        <f t="shared" si="29"/>
        <v/>
      </c>
      <c r="E208" s="491"/>
      <c r="F208" s="491"/>
      <c r="G208" s="492"/>
      <c r="H208" s="506" t="str">
        <f t="shared" si="30"/>
        <v/>
      </c>
      <c r="I208" s="507"/>
      <c r="J208" s="237" t="str">
        <f t="shared" si="31"/>
        <v/>
      </c>
      <c r="K208" s="506" t="str">
        <f t="shared" si="32"/>
        <v/>
      </c>
      <c r="L208" s="508"/>
      <c r="M208" s="507"/>
      <c r="N208" s="509"/>
      <c r="O208" s="510"/>
      <c r="P208" s="510"/>
      <c r="Q208" s="510"/>
      <c r="R208" s="510"/>
      <c r="S208" s="510"/>
      <c r="T208" s="510"/>
      <c r="U208" s="510"/>
      <c r="V208" s="510"/>
      <c r="W208" s="510"/>
      <c r="X208" s="511"/>
      <c r="Y208" s="39"/>
      <c r="Z208" s="37"/>
      <c r="AA208" s="37"/>
      <c r="AB208" s="7"/>
      <c r="AC208" s="7"/>
      <c r="AD208" s="7"/>
      <c r="AE208" s="7"/>
      <c r="AF208" s="7"/>
      <c r="AG208" s="7"/>
      <c r="AH208" s="7"/>
      <c r="AI208" s="7"/>
      <c r="AJ208" s="7"/>
      <c r="AK208" s="7"/>
      <c r="AL208" s="7"/>
      <c r="AM208" s="7"/>
    </row>
    <row r="209" spans="1:39">
      <c r="A209" s="236">
        <v>18</v>
      </c>
      <c r="B209" s="488" t="str">
        <f t="shared" si="28"/>
        <v/>
      </c>
      <c r="C209" s="489"/>
      <c r="D209" s="490" t="str">
        <f t="shared" si="29"/>
        <v/>
      </c>
      <c r="E209" s="491"/>
      <c r="F209" s="491"/>
      <c r="G209" s="492"/>
      <c r="H209" s="506" t="str">
        <f t="shared" si="30"/>
        <v/>
      </c>
      <c r="I209" s="507"/>
      <c r="J209" s="237" t="str">
        <f t="shared" si="31"/>
        <v/>
      </c>
      <c r="K209" s="506" t="str">
        <f t="shared" si="32"/>
        <v/>
      </c>
      <c r="L209" s="508"/>
      <c r="M209" s="507"/>
      <c r="N209" s="509"/>
      <c r="O209" s="510"/>
      <c r="P209" s="510"/>
      <c r="Q209" s="510"/>
      <c r="R209" s="510"/>
      <c r="S209" s="510"/>
      <c r="T209" s="510"/>
      <c r="U209" s="510"/>
      <c r="V209" s="510"/>
      <c r="W209" s="510"/>
      <c r="X209" s="511"/>
      <c r="Y209" s="39"/>
      <c r="Z209" s="37"/>
      <c r="AA209" s="37"/>
      <c r="AB209" s="7"/>
      <c r="AC209" s="7"/>
      <c r="AD209" s="7"/>
      <c r="AE209" s="7"/>
      <c r="AF209" s="7"/>
      <c r="AG209" s="7"/>
      <c r="AH209" s="7"/>
      <c r="AI209" s="7"/>
      <c r="AJ209" s="7"/>
      <c r="AK209" s="7"/>
      <c r="AL209" s="7"/>
      <c r="AM209" s="7"/>
    </row>
    <row r="210" spans="1:39">
      <c r="A210" s="236">
        <v>19</v>
      </c>
      <c r="B210" s="488" t="str">
        <f t="shared" si="28"/>
        <v/>
      </c>
      <c r="C210" s="489"/>
      <c r="D210" s="490" t="str">
        <f t="shared" si="29"/>
        <v/>
      </c>
      <c r="E210" s="491"/>
      <c r="F210" s="491"/>
      <c r="G210" s="492"/>
      <c r="H210" s="506" t="str">
        <f t="shared" si="30"/>
        <v/>
      </c>
      <c r="I210" s="507"/>
      <c r="J210" s="237" t="str">
        <f t="shared" si="31"/>
        <v/>
      </c>
      <c r="K210" s="506" t="str">
        <f t="shared" si="32"/>
        <v/>
      </c>
      <c r="L210" s="508"/>
      <c r="M210" s="507"/>
      <c r="N210" s="509"/>
      <c r="O210" s="510"/>
      <c r="P210" s="510"/>
      <c r="Q210" s="510"/>
      <c r="R210" s="510"/>
      <c r="S210" s="510"/>
      <c r="T210" s="510"/>
      <c r="U210" s="510"/>
      <c r="V210" s="510"/>
      <c r="W210" s="510"/>
      <c r="X210" s="511"/>
      <c r="Y210" s="39"/>
      <c r="Z210" s="37"/>
      <c r="AA210" s="37"/>
      <c r="AB210" s="7"/>
      <c r="AC210" s="7"/>
      <c r="AD210" s="7"/>
      <c r="AE210" s="7"/>
      <c r="AF210" s="7"/>
      <c r="AG210" s="7"/>
      <c r="AH210" s="7"/>
      <c r="AI210" s="7"/>
      <c r="AJ210" s="7"/>
      <c r="AK210" s="7"/>
      <c r="AL210" s="7"/>
      <c r="AM210" s="7"/>
    </row>
    <row r="211" spans="1:39">
      <c r="A211" s="236">
        <v>20</v>
      </c>
      <c r="B211" s="488" t="str">
        <f t="shared" si="28"/>
        <v/>
      </c>
      <c r="C211" s="489"/>
      <c r="D211" s="490" t="str">
        <f t="shared" si="29"/>
        <v/>
      </c>
      <c r="E211" s="491"/>
      <c r="F211" s="491"/>
      <c r="G211" s="492"/>
      <c r="H211" s="506" t="str">
        <f t="shared" si="30"/>
        <v/>
      </c>
      <c r="I211" s="507"/>
      <c r="J211" s="237" t="str">
        <f t="shared" si="31"/>
        <v/>
      </c>
      <c r="K211" s="506" t="str">
        <f t="shared" si="32"/>
        <v/>
      </c>
      <c r="L211" s="508"/>
      <c r="M211" s="507"/>
      <c r="N211" s="509"/>
      <c r="O211" s="510"/>
      <c r="P211" s="510"/>
      <c r="Q211" s="510"/>
      <c r="R211" s="510"/>
      <c r="S211" s="510"/>
      <c r="T211" s="510"/>
      <c r="U211" s="510"/>
      <c r="V211" s="510"/>
      <c r="W211" s="510"/>
      <c r="X211" s="511"/>
      <c r="Y211" s="39"/>
      <c r="Z211" s="37"/>
      <c r="AA211" s="37"/>
      <c r="AB211" s="7"/>
      <c r="AC211" s="7"/>
      <c r="AD211" s="7"/>
      <c r="AE211" s="7"/>
      <c r="AF211" s="7"/>
      <c r="AG211" s="7"/>
      <c r="AH211" s="7"/>
      <c r="AI211" s="7"/>
      <c r="AJ211" s="7"/>
      <c r="AK211" s="7"/>
      <c r="AL211" s="7"/>
      <c r="AM211" s="7"/>
    </row>
    <row r="212" spans="1:39">
      <c r="A212" s="236">
        <v>21</v>
      </c>
      <c r="B212" s="488" t="str">
        <f t="shared" si="28"/>
        <v/>
      </c>
      <c r="C212" s="489"/>
      <c r="D212" s="490" t="str">
        <f t="shared" si="29"/>
        <v/>
      </c>
      <c r="E212" s="491"/>
      <c r="F212" s="491"/>
      <c r="G212" s="492"/>
      <c r="H212" s="506" t="str">
        <f t="shared" si="30"/>
        <v/>
      </c>
      <c r="I212" s="507"/>
      <c r="J212" s="237" t="str">
        <f t="shared" si="31"/>
        <v/>
      </c>
      <c r="K212" s="506" t="str">
        <f t="shared" si="32"/>
        <v/>
      </c>
      <c r="L212" s="508"/>
      <c r="M212" s="507"/>
      <c r="N212" s="509"/>
      <c r="O212" s="510"/>
      <c r="P212" s="510"/>
      <c r="Q212" s="510"/>
      <c r="R212" s="510"/>
      <c r="S212" s="510"/>
      <c r="T212" s="510"/>
      <c r="U212" s="510"/>
      <c r="V212" s="510"/>
      <c r="W212" s="510"/>
      <c r="X212" s="511"/>
      <c r="Y212" s="39"/>
      <c r="Z212" s="37"/>
      <c r="AA212" s="37"/>
      <c r="AB212" s="7"/>
      <c r="AC212" s="7"/>
      <c r="AD212" s="7"/>
      <c r="AE212" s="7"/>
      <c r="AF212" s="7"/>
      <c r="AG212" s="7"/>
      <c r="AH212" s="7"/>
      <c r="AI212" s="7"/>
      <c r="AJ212" s="7"/>
      <c r="AK212" s="7"/>
      <c r="AL212" s="7"/>
      <c r="AM212" s="7"/>
    </row>
    <row r="213" spans="1:39">
      <c r="A213" s="236">
        <v>22</v>
      </c>
      <c r="B213" s="488" t="str">
        <f t="shared" si="28"/>
        <v/>
      </c>
      <c r="C213" s="489"/>
      <c r="D213" s="490" t="str">
        <f t="shared" si="29"/>
        <v/>
      </c>
      <c r="E213" s="491"/>
      <c r="F213" s="491"/>
      <c r="G213" s="492"/>
      <c r="H213" s="506" t="str">
        <f t="shared" si="30"/>
        <v/>
      </c>
      <c r="I213" s="507"/>
      <c r="J213" s="237" t="str">
        <f t="shared" si="31"/>
        <v/>
      </c>
      <c r="K213" s="506" t="str">
        <f t="shared" si="32"/>
        <v/>
      </c>
      <c r="L213" s="508"/>
      <c r="M213" s="507"/>
      <c r="N213" s="509"/>
      <c r="O213" s="510"/>
      <c r="P213" s="510"/>
      <c r="Q213" s="510"/>
      <c r="R213" s="510"/>
      <c r="S213" s="510"/>
      <c r="T213" s="510"/>
      <c r="U213" s="510"/>
      <c r="V213" s="510"/>
      <c r="W213" s="510"/>
      <c r="X213" s="511"/>
      <c r="Y213" s="39"/>
      <c r="Z213" s="37"/>
      <c r="AA213" s="37"/>
      <c r="AB213" s="7"/>
      <c r="AC213" s="7"/>
      <c r="AD213" s="7"/>
      <c r="AE213" s="7"/>
      <c r="AF213" s="7"/>
      <c r="AG213" s="7"/>
      <c r="AH213" s="7"/>
      <c r="AI213" s="7"/>
      <c r="AJ213" s="7"/>
      <c r="AK213" s="7"/>
      <c r="AL213" s="7"/>
      <c r="AM213" s="7"/>
    </row>
    <row r="214" spans="1:39">
      <c r="A214" s="236">
        <v>23</v>
      </c>
      <c r="B214" s="488" t="str">
        <f t="shared" si="28"/>
        <v/>
      </c>
      <c r="C214" s="489"/>
      <c r="D214" s="490" t="str">
        <f t="shared" si="29"/>
        <v/>
      </c>
      <c r="E214" s="491"/>
      <c r="F214" s="491"/>
      <c r="G214" s="492"/>
      <c r="H214" s="506" t="str">
        <f t="shared" si="30"/>
        <v/>
      </c>
      <c r="I214" s="507"/>
      <c r="J214" s="237" t="str">
        <f t="shared" si="31"/>
        <v/>
      </c>
      <c r="K214" s="506" t="str">
        <f t="shared" si="32"/>
        <v/>
      </c>
      <c r="L214" s="508"/>
      <c r="M214" s="507"/>
      <c r="N214" s="509"/>
      <c r="O214" s="510"/>
      <c r="P214" s="510"/>
      <c r="Q214" s="510"/>
      <c r="R214" s="510"/>
      <c r="S214" s="510"/>
      <c r="T214" s="510"/>
      <c r="U214" s="510"/>
      <c r="V214" s="510"/>
      <c r="W214" s="510"/>
      <c r="X214" s="511"/>
      <c r="Y214" s="39"/>
      <c r="Z214" s="37"/>
      <c r="AA214" s="37"/>
      <c r="AB214" s="7"/>
      <c r="AC214" s="7"/>
      <c r="AD214" s="7"/>
      <c r="AE214" s="7"/>
      <c r="AF214" s="7"/>
      <c r="AG214" s="7"/>
      <c r="AH214" s="7"/>
      <c r="AI214" s="7"/>
      <c r="AJ214" s="7"/>
      <c r="AK214" s="7"/>
      <c r="AL214" s="7"/>
      <c r="AM214" s="7"/>
    </row>
    <row r="215" spans="1:39">
      <c r="A215" s="236">
        <v>24</v>
      </c>
      <c r="B215" s="488" t="str">
        <f t="shared" si="28"/>
        <v/>
      </c>
      <c r="C215" s="489"/>
      <c r="D215" s="490" t="str">
        <f t="shared" si="29"/>
        <v/>
      </c>
      <c r="E215" s="491"/>
      <c r="F215" s="491"/>
      <c r="G215" s="492"/>
      <c r="H215" s="506" t="str">
        <f t="shared" si="30"/>
        <v/>
      </c>
      <c r="I215" s="507"/>
      <c r="J215" s="237" t="str">
        <f t="shared" si="31"/>
        <v/>
      </c>
      <c r="K215" s="506" t="str">
        <f t="shared" si="32"/>
        <v/>
      </c>
      <c r="L215" s="508"/>
      <c r="M215" s="507"/>
      <c r="N215" s="509"/>
      <c r="O215" s="510"/>
      <c r="P215" s="510"/>
      <c r="Q215" s="510"/>
      <c r="R215" s="510"/>
      <c r="S215" s="510"/>
      <c r="T215" s="510"/>
      <c r="U215" s="510"/>
      <c r="V215" s="510"/>
      <c r="W215" s="510"/>
      <c r="X215" s="511"/>
      <c r="Y215" s="39"/>
      <c r="Z215" s="37"/>
      <c r="AA215" s="37"/>
      <c r="AB215" s="7"/>
      <c r="AC215" s="7"/>
      <c r="AD215" s="7"/>
      <c r="AE215" s="7"/>
      <c r="AF215" s="7"/>
      <c r="AG215" s="7"/>
      <c r="AH215" s="7"/>
      <c r="AI215" s="7"/>
      <c r="AJ215" s="7"/>
      <c r="AK215" s="7"/>
      <c r="AL215" s="7"/>
      <c r="AM215" s="7"/>
    </row>
    <row r="216" spans="1:39">
      <c r="A216" s="236">
        <v>25</v>
      </c>
      <c r="B216" s="488" t="str">
        <f t="shared" si="28"/>
        <v/>
      </c>
      <c r="C216" s="489"/>
      <c r="D216" s="490" t="str">
        <f t="shared" si="29"/>
        <v/>
      </c>
      <c r="E216" s="491"/>
      <c r="F216" s="491"/>
      <c r="G216" s="492"/>
      <c r="H216" s="506" t="str">
        <f t="shared" si="30"/>
        <v/>
      </c>
      <c r="I216" s="507"/>
      <c r="J216" s="237" t="str">
        <f t="shared" si="31"/>
        <v/>
      </c>
      <c r="K216" s="506" t="str">
        <f t="shared" si="32"/>
        <v/>
      </c>
      <c r="L216" s="508"/>
      <c r="M216" s="507"/>
      <c r="N216" s="509"/>
      <c r="O216" s="510"/>
      <c r="P216" s="510"/>
      <c r="Q216" s="510"/>
      <c r="R216" s="510"/>
      <c r="S216" s="510"/>
      <c r="T216" s="510"/>
      <c r="U216" s="510"/>
      <c r="V216" s="510"/>
      <c r="W216" s="510"/>
      <c r="X216" s="511"/>
      <c r="Y216" s="39"/>
      <c r="Z216" s="37"/>
      <c r="AA216" s="37"/>
      <c r="AB216" s="7"/>
      <c r="AC216" s="7"/>
      <c r="AD216" s="7"/>
      <c r="AE216" s="7"/>
      <c r="AF216" s="7"/>
      <c r="AG216" s="7"/>
      <c r="AH216" s="7"/>
      <c r="AI216" s="7"/>
      <c r="AJ216" s="7"/>
      <c r="AK216" s="7"/>
      <c r="AL216" s="7"/>
      <c r="AM216" s="7"/>
    </row>
    <row r="217" spans="1:39">
      <c r="A217" s="236">
        <v>26</v>
      </c>
      <c r="B217" s="488" t="str">
        <f t="shared" si="28"/>
        <v/>
      </c>
      <c r="C217" s="489"/>
      <c r="D217" s="490" t="str">
        <f t="shared" si="29"/>
        <v/>
      </c>
      <c r="E217" s="491"/>
      <c r="F217" s="491"/>
      <c r="G217" s="492"/>
      <c r="H217" s="506" t="str">
        <f t="shared" si="30"/>
        <v/>
      </c>
      <c r="I217" s="507"/>
      <c r="J217" s="237" t="str">
        <f t="shared" si="31"/>
        <v/>
      </c>
      <c r="K217" s="506" t="str">
        <f t="shared" si="32"/>
        <v/>
      </c>
      <c r="L217" s="508"/>
      <c r="M217" s="507"/>
      <c r="N217" s="509"/>
      <c r="O217" s="510"/>
      <c r="P217" s="510"/>
      <c r="Q217" s="510"/>
      <c r="R217" s="510"/>
      <c r="S217" s="510"/>
      <c r="T217" s="510"/>
      <c r="U217" s="510"/>
      <c r="V217" s="510"/>
      <c r="W217" s="510"/>
      <c r="X217" s="511"/>
      <c r="Y217" s="39"/>
      <c r="Z217" s="37"/>
      <c r="AA217" s="37"/>
      <c r="AB217" s="7"/>
      <c r="AC217" s="7"/>
      <c r="AD217" s="7"/>
      <c r="AE217" s="7"/>
      <c r="AF217" s="7"/>
      <c r="AG217" s="7"/>
      <c r="AH217" s="7"/>
      <c r="AI217" s="7"/>
      <c r="AJ217" s="7"/>
      <c r="AK217" s="7"/>
      <c r="AL217" s="7"/>
      <c r="AM217" s="7"/>
    </row>
    <row r="218" spans="1:39">
      <c r="A218" s="236">
        <v>27</v>
      </c>
      <c r="B218" s="488" t="str">
        <f t="shared" si="28"/>
        <v/>
      </c>
      <c r="C218" s="489"/>
      <c r="D218" s="490" t="str">
        <f t="shared" si="29"/>
        <v/>
      </c>
      <c r="E218" s="491"/>
      <c r="F218" s="491"/>
      <c r="G218" s="492"/>
      <c r="H218" s="506" t="str">
        <f t="shared" si="30"/>
        <v/>
      </c>
      <c r="I218" s="507"/>
      <c r="J218" s="237" t="str">
        <f t="shared" si="31"/>
        <v/>
      </c>
      <c r="K218" s="506" t="str">
        <f t="shared" si="32"/>
        <v/>
      </c>
      <c r="L218" s="508"/>
      <c r="M218" s="507"/>
      <c r="N218" s="509"/>
      <c r="O218" s="510"/>
      <c r="P218" s="510"/>
      <c r="Q218" s="510"/>
      <c r="R218" s="510"/>
      <c r="S218" s="510"/>
      <c r="T218" s="510"/>
      <c r="U218" s="510"/>
      <c r="V218" s="510"/>
      <c r="W218" s="510"/>
      <c r="X218" s="511"/>
      <c r="Y218" s="39"/>
      <c r="Z218" s="37"/>
      <c r="AA218" s="37"/>
      <c r="AB218" s="7"/>
      <c r="AC218" s="7"/>
      <c r="AD218" s="7"/>
      <c r="AE218" s="7"/>
      <c r="AF218" s="7"/>
      <c r="AG218" s="7"/>
      <c r="AH218" s="7"/>
      <c r="AI218" s="7"/>
      <c r="AJ218" s="7"/>
      <c r="AK218" s="7"/>
      <c r="AL218" s="7"/>
      <c r="AM218" s="7"/>
    </row>
    <row r="219" spans="1:39">
      <c r="A219" s="236">
        <v>28</v>
      </c>
      <c r="B219" s="488" t="str">
        <f t="shared" si="28"/>
        <v/>
      </c>
      <c r="C219" s="489"/>
      <c r="D219" s="490" t="str">
        <f t="shared" si="29"/>
        <v/>
      </c>
      <c r="E219" s="491"/>
      <c r="F219" s="491"/>
      <c r="G219" s="492"/>
      <c r="H219" s="506" t="str">
        <f t="shared" si="30"/>
        <v/>
      </c>
      <c r="I219" s="507"/>
      <c r="J219" s="237" t="str">
        <f t="shared" si="31"/>
        <v/>
      </c>
      <c r="K219" s="506" t="str">
        <f t="shared" si="32"/>
        <v/>
      </c>
      <c r="L219" s="508"/>
      <c r="M219" s="507"/>
      <c r="N219" s="509"/>
      <c r="O219" s="510"/>
      <c r="P219" s="510"/>
      <c r="Q219" s="510"/>
      <c r="R219" s="510"/>
      <c r="S219" s="510"/>
      <c r="T219" s="510"/>
      <c r="U219" s="510"/>
      <c r="V219" s="510"/>
      <c r="W219" s="510"/>
      <c r="X219" s="511"/>
      <c r="Y219" s="39"/>
      <c r="Z219" s="37"/>
      <c r="AA219" s="37"/>
      <c r="AB219" s="7"/>
      <c r="AC219" s="7"/>
      <c r="AD219" s="7"/>
      <c r="AE219" s="7"/>
      <c r="AF219" s="7"/>
      <c r="AG219" s="7"/>
      <c r="AH219" s="7"/>
      <c r="AI219" s="7"/>
      <c r="AJ219" s="7"/>
      <c r="AK219" s="7"/>
      <c r="AL219" s="7"/>
      <c r="AM219" s="7"/>
    </row>
    <row r="220" spans="1:39">
      <c r="A220" s="236">
        <v>29</v>
      </c>
      <c r="B220" s="488" t="str">
        <f t="shared" si="28"/>
        <v/>
      </c>
      <c r="C220" s="489"/>
      <c r="D220" s="490" t="str">
        <f t="shared" si="29"/>
        <v/>
      </c>
      <c r="E220" s="491"/>
      <c r="F220" s="491"/>
      <c r="G220" s="492"/>
      <c r="H220" s="506" t="str">
        <f t="shared" si="30"/>
        <v/>
      </c>
      <c r="I220" s="507"/>
      <c r="J220" s="237" t="str">
        <f t="shared" si="31"/>
        <v/>
      </c>
      <c r="K220" s="506" t="str">
        <f t="shared" si="32"/>
        <v/>
      </c>
      <c r="L220" s="508"/>
      <c r="M220" s="507"/>
      <c r="N220" s="509"/>
      <c r="O220" s="510"/>
      <c r="P220" s="510"/>
      <c r="Q220" s="510"/>
      <c r="R220" s="510"/>
      <c r="S220" s="510"/>
      <c r="T220" s="510"/>
      <c r="U220" s="510"/>
      <c r="V220" s="510"/>
      <c r="W220" s="510"/>
      <c r="X220" s="511"/>
      <c r="Y220" s="39"/>
      <c r="Z220" s="37"/>
      <c r="AA220" s="37"/>
      <c r="AB220" s="7"/>
      <c r="AC220" s="7"/>
      <c r="AD220" s="7"/>
      <c r="AE220" s="7"/>
      <c r="AF220" s="7"/>
      <c r="AG220" s="7"/>
      <c r="AH220" s="7"/>
      <c r="AI220" s="7"/>
      <c r="AJ220" s="7"/>
      <c r="AK220" s="7"/>
      <c r="AL220" s="7"/>
      <c r="AM220" s="7"/>
    </row>
    <row r="221" spans="1:39">
      <c r="A221" s="236">
        <v>30</v>
      </c>
      <c r="B221" s="488" t="str">
        <f t="shared" si="28"/>
        <v/>
      </c>
      <c r="C221" s="489"/>
      <c r="D221" s="490" t="str">
        <f t="shared" si="29"/>
        <v/>
      </c>
      <c r="E221" s="491"/>
      <c r="F221" s="491"/>
      <c r="G221" s="492"/>
      <c r="H221" s="506" t="str">
        <f t="shared" si="30"/>
        <v/>
      </c>
      <c r="I221" s="507"/>
      <c r="J221" s="237" t="str">
        <f t="shared" si="31"/>
        <v/>
      </c>
      <c r="K221" s="506" t="str">
        <f t="shared" si="32"/>
        <v/>
      </c>
      <c r="L221" s="508"/>
      <c r="M221" s="507"/>
      <c r="N221" s="509"/>
      <c r="O221" s="510"/>
      <c r="P221" s="510"/>
      <c r="Q221" s="510"/>
      <c r="R221" s="510"/>
      <c r="S221" s="510"/>
      <c r="T221" s="510"/>
      <c r="U221" s="510"/>
      <c r="V221" s="510"/>
      <c r="W221" s="510"/>
      <c r="X221" s="511"/>
      <c r="Y221" s="39"/>
      <c r="Z221" s="37"/>
      <c r="AA221" s="37"/>
      <c r="AB221" s="7"/>
      <c r="AC221" s="7"/>
      <c r="AD221" s="7"/>
      <c r="AE221" s="7"/>
      <c r="AF221" s="7"/>
      <c r="AG221" s="7"/>
      <c r="AH221" s="7"/>
      <c r="AI221" s="7"/>
      <c r="AJ221" s="7"/>
      <c r="AK221" s="7"/>
      <c r="AL221" s="7"/>
      <c r="AM221" s="7"/>
    </row>
    <row r="222" spans="1:39">
      <c r="A222" s="236">
        <v>31</v>
      </c>
      <c r="B222" s="488" t="str">
        <f t="shared" si="28"/>
        <v/>
      </c>
      <c r="C222" s="489"/>
      <c r="D222" s="490" t="str">
        <f t="shared" si="29"/>
        <v/>
      </c>
      <c r="E222" s="491"/>
      <c r="F222" s="491"/>
      <c r="G222" s="492"/>
      <c r="H222" s="506" t="str">
        <f t="shared" si="30"/>
        <v/>
      </c>
      <c r="I222" s="507"/>
      <c r="J222" s="237" t="str">
        <f t="shared" si="31"/>
        <v/>
      </c>
      <c r="K222" s="506" t="str">
        <f t="shared" si="32"/>
        <v/>
      </c>
      <c r="L222" s="508"/>
      <c r="M222" s="507"/>
      <c r="N222" s="509"/>
      <c r="O222" s="510"/>
      <c r="P222" s="510"/>
      <c r="Q222" s="510"/>
      <c r="R222" s="510"/>
      <c r="S222" s="510"/>
      <c r="T222" s="510"/>
      <c r="U222" s="510"/>
      <c r="V222" s="510"/>
      <c r="W222" s="510"/>
      <c r="X222" s="511"/>
      <c r="Y222" s="39"/>
      <c r="Z222" s="37"/>
      <c r="AA222" s="37"/>
      <c r="AB222" s="7"/>
      <c r="AC222" s="7"/>
      <c r="AD222" s="7"/>
      <c r="AE222" s="7"/>
      <c r="AF222" s="7"/>
      <c r="AG222" s="7"/>
      <c r="AH222" s="7"/>
      <c r="AI222" s="7"/>
      <c r="AJ222" s="7"/>
      <c r="AK222" s="7"/>
      <c r="AL222" s="7"/>
      <c r="AM222" s="7"/>
    </row>
    <row r="223" spans="1:39">
      <c r="A223" s="236">
        <v>32</v>
      </c>
      <c r="B223" s="488" t="str">
        <f t="shared" si="28"/>
        <v/>
      </c>
      <c r="C223" s="489"/>
      <c r="D223" s="490" t="str">
        <f t="shared" si="29"/>
        <v/>
      </c>
      <c r="E223" s="491"/>
      <c r="F223" s="491"/>
      <c r="G223" s="492"/>
      <c r="H223" s="506" t="str">
        <f t="shared" si="30"/>
        <v/>
      </c>
      <c r="I223" s="507"/>
      <c r="J223" s="237" t="str">
        <f t="shared" si="31"/>
        <v/>
      </c>
      <c r="K223" s="506" t="str">
        <f t="shared" si="32"/>
        <v/>
      </c>
      <c r="L223" s="508"/>
      <c r="M223" s="507"/>
      <c r="N223" s="509"/>
      <c r="O223" s="510"/>
      <c r="P223" s="510"/>
      <c r="Q223" s="510"/>
      <c r="R223" s="510"/>
      <c r="S223" s="510"/>
      <c r="T223" s="510"/>
      <c r="U223" s="510"/>
      <c r="V223" s="510"/>
      <c r="W223" s="510"/>
      <c r="X223" s="511"/>
      <c r="Y223" s="39"/>
      <c r="Z223" s="37"/>
      <c r="AA223" s="37"/>
      <c r="AB223" s="7"/>
      <c r="AC223" s="7"/>
      <c r="AD223" s="7"/>
      <c r="AE223" s="7"/>
      <c r="AF223" s="7"/>
      <c r="AG223" s="7"/>
      <c r="AH223" s="7"/>
      <c r="AI223" s="7"/>
      <c r="AJ223" s="7"/>
      <c r="AK223" s="7"/>
      <c r="AL223" s="7"/>
      <c r="AM223" s="7"/>
    </row>
    <row r="224" spans="1:39">
      <c r="A224" s="236">
        <v>33</v>
      </c>
      <c r="B224" s="488" t="str">
        <f t="shared" si="28"/>
        <v/>
      </c>
      <c r="C224" s="489"/>
      <c r="D224" s="490" t="str">
        <f t="shared" si="29"/>
        <v/>
      </c>
      <c r="E224" s="491"/>
      <c r="F224" s="491"/>
      <c r="G224" s="492"/>
      <c r="H224" s="506" t="str">
        <f t="shared" si="30"/>
        <v/>
      </c>
      <c r="I224" s="507"/>
      <c r="J224" s="237" t="str">
        <f t="shared" si="31"/>
        <v/>
      </c>
      <c r="K224" s="506" t="str">
        <f t="shared" si="32"/>
        <v/>
      </c>
      <c r="L224" s="508"/>
      <c r="M224" s="507"/>
      <c r="N224" s="509"/>
      <c r="O224" s="510"/>
      <c r="P224" s="510"/>
      <c r="Q224" s="510"/>
      <c r="R224" s="510"/>
      <c r="S224" s="510"/>
      <c r="T224" s="510"/>
      <c r="U224" s="510"/>
      <c r="V224" s="510"/>
      <c r="W224" s="510"/>
      <c r="X224" s="511"/>
      <c r="Y224" s="39"/>
      <c r="Z224" s="37"/>
      <c r="AA224" s="37"/>
      <c r="AB224" s="7"/>
      <c r="AC224" s="7"/>
      <c r="AD224" s="7"/>
      <c r="AE224" s="7"/>
      <c r="AF224" s="7"/>
      <c r="AG224" s="7"/>
      <c r="AH224" s="7"/>
      <c r="AI224" s="7"/>
      <c r="AJ224" s="7"/>
      <c r="AK224" s="7"/>
      <c r="AL224" s="7"/>
      <c r="AM224" s="7"/>
    </row>
    <row r="225" spans="1:39">
      <c r="A225" s="236">
        <v>34</v>
      </c>
      <c r="B225" s="488" t="str">
        <f t="shared" si="28"/>
        <v/>
      </c>
      <c r="C225" s="489"/>
      <c r="D225" s="490" t="str">
        <f t="shared" si="29"/>
        <v/>
      </c>
      <c r="E225" s="491"/>
      <c r="F225" s="491"/>
      <c r="G225" s="492"/>
      <c r="H225" s="506" t="str">
        <f t="shared" si="30"/>
        <v/>
      </c>
      <c r="I225" s="507"/>
      <c r="J225" s="237" t="str">
        <f t="shared" si="31"/>
        <v/>
      </c>
      <c r="K225" s="506" t="str">
        <f t="shared" si="32"/>
        <v/>
      </c>
      <c r="L225" s="508"/>
      <c r="M225" s="507"/>
      <c r="N225" s="509"/>
      <c r="O225" s="510"/>
      <c r="P225" s="510"/>
      <c r="Q225" s="510"/>
      <c r="R225" s="510"/>
      <c r="S225" s="510"/>
      <c r="T225" s="510"/>
      <c r="U225" s="510"/>
      <c r="V225" s="510"/>
      <c r="W225" s="510"/>
      <c r="X225" s="511"/>
      <c r="Y225" s="39"/>
      <c r="Z225" s="37"/>
      <c r="AA225" s="37"/>
      <c r="AB225" s="7"/>
      <c r="AC225" s="7"/>
      <c r="AD225" s="7"/>
      <c r="AE225" s="7"/>
      <c r="AF225" s="7"/>
      <c r="AG225" s="7"/>
      <c r="AH225" s="7"/>
      <c r="AI225" s="7"/>
      <c r="AJ225" s="7"/>
      <c r="AK225" s="7"/>
      <c r="AL225" s="7"/>
      <c r="AM225" s="7"/>
    </row>
    <row r="226" spans="1:39">
      <c r="A226" s="236">
        <v>35</v>
      </c>
      <c r="B226" s="488" t="str">
        <f t="shared" si="28"/>
        <v/>
      </c>
      <c r="C226" s="489"/>
      <c r="D226" s="490" t="str">
        <f t="shared" si="29"/>
        <v/>
      </c>
      <c r="E226" s="491"/>
      <c r="F226" s="491"/>
      <c r="G226" s="492"/>
      <c r="H226" s="506" t="str">
        <f t="shared" si="30"/>
        <v/>
      </c>
      <c r="I226" s="507"/>
      <c r="J226" s="237" t="str">
        <f t="shared" si="31"/>
        <v/>
      </c>
      <c r="K226" s="506" t="str">
        <f t="shared" si="32"/>
        <v/>
      </c>
      <c r="L226" s="508"/>
      <c r="M226" s="507"/>
      <c r="N226" s="509"/>
      <c r="O226" s="510"/>
      <c r="P226" s="510"/>
      <c r="Q226" s="510"/>
      <c r="R226" s="510"/>
      <c r="S226" s="510"/>
      <c r="T226" s="510"/>
      <c r="U226" s="510"/>
      <c r="V226" s="510"/>
      <c r="W226" s="510"/>
      <c r="X226" s="511"/>
      <c r="Y226" s="39"/>
      <c r="Z226" s="37"/>
      <c r="AA226" s="37"/>
      <c r="AB226" s="7"/>
      <c r="AC226" s="7"/>
      <c r="AD226" s="7"/>
      <c r="AE226" s="7"/>
      <c r="AF226" s="7"/>
      <c r="AG226" s="7"/>
      <c r="AH226" s="7"/>
      <c r="AI226" s="7"/>
      <c r="AJ226" s="7"/>
      <c r="AK226" s="7"/>
      <c r="AL226" s="7"/>
      <c r="AM226" s="7"/>
    </row>
    <row r="227" spans="1:39">
      <c r="A227" s="236">
        <v>36</v>
      </c>
      <c r="B227" s="488" t="str">
        <f t="shared" si="28"/>
        <v/>
      </c>
      <c r="C227" s="489"/>
      <c r="D227" s="490" t="str">
        <f t="shared" si="29"/>
        <v/>
      </c>
      <c r="E227" s="491"/>
      <c r="F227" s="491"/>
      <c r="G227" s="492"/>
      <c r="H227" s="506" t="str">
        <f t="shared" si="30"/>
        <v/>
      </c>
      <c r="I227" s="507"/>
      <c r="J227" s="237" t="str">
        <f t="shared" si="31"/>
        <v/>
      </c>
      <c r="K227" s="506" t="str">
        <f t="shared" si="32"/>
        <v/>
      </c>
      <c r="L227" s="508"/>
      <c r="M227" s="507"/>
      <c r="N227" s="509"/>
      <c r="O227" s="510"/>
      <c r="P227" s="510"/>
      <c r="Q227" s="510"/>
      <c r="R227" s="510"/>
      <c r="S227" s="510"/>
      <c r="T227" s="510"/>
      <c r="U227" s="510"/>
      <c r="V227" s="510"/>
      <c r="W227" s="510"/>
      <c r="X227" s="511"/>
      <c r="Y227" s="39"/>
      <c r="Z227" s="37"/>
      <c r="AA227" s="37"/>
      <c r="AB227" s="7"/>
      <c r="AC227" s="7"/>
      <c r="AD227" s="7"/>
      <c r="AE227" s="7"/>
      <c r="AF227" s="7"/>
      <c r="AG227" s="7"/>
      <c r="AH227" s="7"/>
      <c r="AI227" s="7"/>
      <c r="AJ227" s="7"/>
      <c r="AK227" s="7"/>
      <c r="AL227" s="7"/>
      <c r="AM227" s="7"/>
    </row>
    <row r="228" spans="1:39">
      <c r="A228" s="236">
        <v>37</v>
      </c>
      <c r="B228" s="488" t="str">
        <f t="shared" si="28"/>
        <v/>
      </c>
      <c r="C228" s="489"/>
      <c r="D228" s="490" t="str">
        <f t="shared" si="29"/>
        <v/>
      </c>
      <c r="E228" s="491"/>
      <c r="F228" s="491"/>
      <c r="G228" s="492"/>
      <c r="H228" s="506" t="str">
        <f t="shared" si="30"/>
        <v/>
      </c>
      <c r="I228" s="507"/>
      <c r="J228" s="237" t="str">
        <f t="shared" si="31"/>
        <v/>
      </c>
      <c r="K228" s="506" t="str">
        <f t="shared" si="32"/>
        <v/>
      </c>
      <c r="L228" s="508"/>
      <c r="M228" s="507"/>
      <c r="N228" s="509"/>
      <c r="O228" s="510"/>
      <c r="P228" s="510"/>
      <c r="Q228" s="510"/>
      <c r="R228" s="510"/>
      <c r="S228" s="510"/>
      <c r="T228" s="510"/>
      <c r="U228" s="510"/>
      <c r="V228" s="510"/>
      <c r="W228" s="510"/>
      <c r="X228" s="511"/>
      <c r="Y228" s="39"/>
      <c r="Z228" s="37"/>
      <c r="AA228" s="37"/>
      <c r="AB228" s="7"/>
      <c r="AC228" s="7"/>
      <c r="AD228" s="7"/>
      <c r="AE228" s="7"/>
      <c r="AF228" s="7"/>
      <c r="AG228" s="7"/>
      <c r="AH228" s="7"/>
      <c r="AI228" s="7"/>
      <c r="AJ228" s="7"/>
      <c r="AK228" s="7"/>
      <c r="AL228" s="7"/>
      <c r="AM228" s="7"/>
    </row>
    <row r="229" spans="1:39">
      <c r="A229" s="236">
        <v>38</v>
      </c>
      <c r="B229" s="488" t="str">
        <f t="shared" si="28"/>
        <v/>
      </c>
      <c r="C229" s="489"/>
      <c r="D229" s="490" t="str">
        <f t="shared" si="29"/>
        <v/>
      </c>
      <c r="E229" s="491"/>
      <c r="F229" s="491"/>
      <c r="G229" s="492"/>
      <c r="H229" s="506" t="str">
        <f t="shared" si="30"/>
        <v/>
      </c>
      <c r="I229" s="507"/>
      <c r="J229" s="237" t="str">
        <f t="shared" si="31"/>
        <v/>
      </c>
      <c r="K229" s="506" t="str">
        <f t="shared" si="32"/>
        <v/>
      </c>
      <c r="L229" s="508"/>
      <c r="M229" s="507"/>
      <c r="N229" s="509"/>
      <c r="O229" s="510"/>
      <c r="P229" s="510"/>
      <c r="Q229" s="510"/>
      <c r="R229" s="510"/>
      <c r="S229" s="510"/>
      <c r="T229" s="510"/>
      <c r="U229" s="510"/>
      <c r="V229" s="510"/>
      <c r="W229" s="510"/>
      <c r="X229" s="511"/>
      <c r="Y229" s="39"/>
      <c r="Z229" s="37"/>
      <c r="AA229" s="37"/>
      <c r="AB229" s="7"/>
      <c r="AC229" s="7"/>
      <c r="AD229" s="7"/>
      <c r="AE229" s="7"/>
      <c r="AF229" s="7"/>
      <c r="AG229" s="7"/>
      <c r="AH229" s="7"/>
      <c r="AI229" s="7"/>
      <c r="AJ229" s="7"/>
      <c r="AK229" s="7"/>
      <c r="AL229" s="7"/>
      <c r="AM229" s="7"/>
    </row>
    <row r="230" spans="1:39">
      <c r="A230" s="236">
        <v>39</v>
      </c>
      <c r="B230" s="488" t="str">
        <f t="shared" si="28"/>
        <v/>
      </c>
      <c r="C230" s="489"/>
      <c r="D230" s="490" t="str">
        <f t="shared" si="29"/>
        <v/>
      </c>
      <c r="E230" s="491"/>
      <c r="F230" s="491"/>
      <c r="G230" s="492"/>
      <c r="H230" s="506" t="str">
        <f t="shared" si="30"/>
        <v/>
      </c>
      <c r="I230" s="507"/>
      <c r="J230" s="237" t="str">
        <f t="shared" si="31"/>
        <v/>
      </c>
      <c r="K230" s="506" t="str">
        <f t="shared" si="32"/>
        <v/>
      </c>
      <c r="L230" s="508"/>
      <c r="M230" s="507"/>
      <c r="N230" s="509"/>
      <c r="O230" s="510"/>
      <c r="P230" s="510"/>
      <c r="Q230" s="510"/>
      <c r="R230" s="510"/>
      <c r="S230" s="510"/>
      <c r="T230" s="510"/>
      <c r="U230" s="510"/>
      <c r="V230" s="510"/>
      <c r="W230" s="510"/>
      <c r="X230" s="511"/>
      <c r="Y230" s="39"/>
      <c r="Z230" s="37"/>
      <c r="AA230" s="37"/>
      <c r="AB230" s="7"/>
      <c r="AC230" s="7"/>
      <c r="AD230" s="7"/>
      <c r="AE230" s="7"/>
      <c r="AF230" s="7"/>
      <c r="AG230" s="7"/>
      <c r="AH230" s="7"/>
      <c r="AI230" s="7"/>
      <c r="AJ230" s="7"/>
      <c r="AK230" s="7"/>
      <c r="AL230" s="7"/>
      <c r="AM230" s="7"/>
    </row>
    <row r="231" spans="1:39">
      <c r="A231" s="236">
        <v>40</v>
      </c>
      <c r="B231" s="488" t="str">
        <f t="shared" si="28"/>
        <v/>
      </c>
      <c r="C231" s="489"/>
      <c r="D231" s="490" t="str">
        <f t="shared" si="29"/>
        <v/>
      </c>
      <c r="E231" s="491"/>
      <c r="F231" s="491"/>
      <c r="G231" s="492"/>
      <c r="H231" s="506" t="str">
        <f t="shared" si="30"/>
        <v/>
      </c>
      <c r="I231" s="507"/>
      <c r="J231" s="237" t="str">
        <f t="shared" si="31"/>
        <v/>
      </c>
      <c r="K231" s="506" t="str">
        <f t="shared" si="32"/>
        <v/>
      </c>
      <c r="L231" s="508"/>
      <c r="M231" s="507"/>
      <c r="N231" s="509"/>
      <c r="O231" s="510"/>
      <c r="P231" s="510"/>
      <c r="Q231" s="510"/>
      <c r="R231" s="510"/>
      <c r="S231" s="510"/>
      <c r="T231" s="510"/>
      <c r="U231" s="510"/>
      <c r="V231" s="510"/>
      <c r="W231" s="510"/>
      <c r="X231" s="511"/>
      <c r="Y231" s="39"/>
      <c r="Z231" s="37"/>
      <c r="AA231" s="37"/>
      <c r="AB231" s="7"/>
      <c r="AC231" s="7"/>
      <c r="AD231" s="7"/>
      <c r="AE231" s="7"/>
      <c r="AF231" s="7"/>
      <c r="AG231" s="7"/>
      <c r="AH231" s="7"/>
      <c r="AI231" s="7"/>
      <c r="AJ231" s="7"/>
      <c r="AK231" s="7"/>
      <c r="AL231" s="7"/>
      <c r="AM231" s="7"/>
    </row>
    <row r="232" spans="1:39">
      <c r="A232" s="236">
        <v>41</v>
      </c>
      <c r="B232" s="488" t="str">
        <f t="shared" si="28"/>
        <v/>
      </c>
      <c r="C232" s="489"/>
      <c r="D232" s="490" t="str">
        <f t="shared" si="29"/>
        <v/>
      </c>
      <c r="E232" s="491"/>
      <c r="F232" s="491"/>
      <c r="G232" s="492"/>
      <c r="H232" s="506" t="str">
        <f t="shared" si="30"/>
        <v/>
      </c>
      <c r="I232" s="507"/>
      <c r="J232" s="237" t="str">
        <f t="shared" si="31"/>
        <v/>
      </c>
      <c r="K232" s="506" t="str">
        <f t="shared" si="32"/>
        <v/>
      </c>
      <c r="L232" s="508"/>
      <c r="M232" s="507"/>
      <c r="N232" s="509"/>
      <c r="O232" s="510"/>
      <c r="P232" s="510"/>
      <c r="Q232" s="510"/>
      <c r="R232" s="510"/>
      <c r="S232" s="510"/>
      <c r="T232" s="510"/>
      <c r="U232" s="510"/>
      <c r="V232" s="510"/>
      <c r="W232" s="510"/>
      <c r="X232" s="511"/>
      <c r="Y232" s="39"/>
      <c r="Z232" s="37"/>
      <c r="AA232" s="37"/>
      <c r="AB232" s="7"/>
      <c r="AC232" s="7"/>
      <c r="AD232" s="7"/>
      <c r="AE232" s="7"/>
      <c r="AF232" s="7"/>
      <c r="AG232" s="7"/>
      <c r="AH232" s="7"/>
      <c r="AI232" s="7"/>
      <c r="AJ232" s="7"/>
      <c r="AK232" s="7"/>
      <c r="AL232" s="7"/>
      <c r="AM232" s="7"/>
    </row>
    <row r="233" spans="1:39">
      <c r="A233" s="236">
        <v>42</v>
      </c>
      <c r="B233" s="488" t="str">
        <f t="shared" si="28"/>
        <v/>
      </c>
      <c r="C233" s="489"/>
      <c r="D233" s="490" t="str">
        <f t="shared" si="29"/>
        <v/>
      </c>
      <c r="E233" s="491"/>
      <c r="F233" s="491"/>
      <c r="G233" s="492"/>
      <c r="H233" s="506" t="str">
        <f t="shared" si="30"/>
        <v/>
      </c>
      <c r="I233" s="507"/>
      <c r="J233" s="237" t="str">
        <f t="shared" si="31"/>
        <v/>
      </c>
      <c r="K233" s="506" t="str">
        <f t="shared" si="32"/>
        <v/>
      </c>
      <c r="L233" s="508"/>
      <c r="M233" s="507"/>
      <c r="N233" s="509"/>
      <c r="O233" s="510"/>
      <c r="P233" s="510"/>
      <c r="Q233" s="510"/>
      <c r="R233" s="510"/>
      <c r="S233" s="510"/>
      <c r="T233" s="510"/>
      <c r="U233" s="510"/>
      <c r="V233" s="510"/>
      <c r="W233" s="510"/>
      <c r="X233" s="511"/>
      <c r="Y233" s="39"/>
      <c r="Z233" s="37"/>
      <c r="AA233" s="37"/>
      <c r="AB233" s="7"/>
      <c r="AC233" s="7"/>
      <c r="AD233" s="7"/>
      <c r="AE233" s="7"/>
      <c r="AF233" s="7"/>
      <c r="AG233" s="7"/>
      <c r="AH233" s="7"/>
      <c r="AI233" s="7"/>
      <c r="AJ233" s="7"/>
      <c r="AK233" s="7"/>
      <c r="AL233" s="7"/>
      <c r="AM233" s="7"/>
    </row>
    <row r="234" spans="1:39">
      <c r="A234" s="236">
        <v>43</v>
      </c>
      <c r="B234" s="488" t="str">
        <f t="shared" si="28"/>
        <v/>
      </c>
      <c r="C234" s="489"/>
      <c r="D234" s="490" t="str">
        <f t="shared" si="29"/>
        <v/>
      </c>
      <c r="E234" s="491"/>
      <c r="F234" s="491"/>
      <c r="G234" s="492"/>
      <c r="H234" s="506" t="str">
        <f t="shared" si="30"/>
        <v/>
      </c>
      <c r="I234" s="507"/>
      <c r="J234" s="237" t="str">
        <f t="shared" si="31"/>
        <v/>
      </c>
      <c r="K234" s="506" t="str">
        <f t="shared" si="32"/>
        <v/>
      </c>
      <c r="L234" s="508"/>
      <c r="M234" s="507"/>
      <c r="N234" s="509"/>
      <c r="O234" s="510"/>
      <c r="P234" s="510"/>
      <c r="Q234" s="510"/>
      <c r="R234" s="510"/>
      <c r="S234" s="510"/>
      <c r="T234" s="510"/>
      <c r="U234" s="510"/>
      <c r="V234" s="510"/>
      <c r="W234" s="510"/>
      <c r="X234" s="511"/>
      <c r="Y234" s="39"/>
      <c r="Z234" s="37"/>
      <c r="AA234" s="37"/>
      <c r="AB234" s="7"/>
      <c r="AC234" s="7"/>
      <c r="AD234" s="7"/>
      <c r="AE234" s="7"/>
      <c r="AF234" s="7"/>
      <c r="AG234" s="7"/>
      <c r="AH234" s="7"/>
      <c r="AI234" s="7"/>
      <c r="AJ234" s="7"/>
      <c r="AK234" s="7"/>
      <c r="AL234" s="7"/>
      <c r="AM234" s="7"/>
    </row>
    <row r="235" spans="1:39">
      <c r="A235" s="236">
        <v>44</v>
      </c>
      <c r="B235" s="488" t="str">
        <f t="shared" si="28"/>
        <v/>
      </c>
      <c r="C235" s="489"/>
      <c r="D235" s="490" t="str">
        <f t="shared" si="29"/>
        <v/>
      </c>
      <c r="E235" s="491"/>
      <c r="F235" s="491"/>
      <c r="G235" s="492"/>
      <c r="H235" s="506" t="str">
        <f t="shared" si="30"/>
        <v/>
      </c>
      <c r="I235" s="507"/>
      <c r="J235" s="237" t="str">
        <f t="shared" si="31"/>
        <v/>
      </c>
      <c r="K235" s="506" t="str">
        <f t="shared" si="32"/>
        <v/>
      </c>
      <c r="L235" s="508"/>
      <c r="M235" s="507"/>
      <c r="N235" s="509"/>
      <c r="O235" s="510"/>
      <c r="P235" s="510"/>
      <c r="Q235" s="510"/>
      <c r="R235" s="510"/>
      <c r="S235" s="510"/>
      <c r="T235" s="510"/>
      <c r="U235" s="510"/>
      <c r="V235" s="510"/>
      <c r="W235" s="510"/>
      <c r="X235" s="511"/>
      <c r="Y235" s="39"/>
      <c r="Z235" s="37"/>
      <c r="AA235" s="37"/>
      <c r="AB235" s="7"/>
      <c r="AC235" s="7"/>
      <c r="AD235" s="7"/>
      <c r="AE235" s="7"/>
      <c r="AF235" s="7"/>
      <c r="AG235" s="7"/>
      <c r="AH235" s="7"/>
      <c r="AI235" s="7"/>
      <c r="AJ235" s="7"/>
      <c r="AK235" s="7"/>
      <c r="AL235" s="7"/>
      <c r="AM235" s="7"/>
    </row>
    <row r="236" spans="1:39">
      <c r="A236" s="236">
        <v>45</v>
      </c>
      <c r="B236" s="488" t="str">
        <f t="shared" si="28"/>
        <v/>
      </c>
      <c r="C236" s="489"/>
      <c r="D236" s="490" t="str">
        <f t="shared" si="29"/>
        <v/>
      </c>
      <c r="E236" s="491"/>
      <c r="F236" s="491"/>
      <c r="G236" s="492"/>
      <c r="H236" s="506" t="str">
        <f t="shared" si="30"/>
        <v/>
      </c>
      <c r="I236" s="507"/>
      <c r="J236" s="237" t="str">
        <f t="shared" si="31"/>
        <v/>
      </c>
      <c r="K236" s="506" t="str">
        <f t="shared" si="32"/>
        <v/>
      </c>
      <c r="L236" s="508"/>
      <c r="M236" s="507"/>
      <c r="N236" s="509"/>
      <c r="O236" s="510"/>
      <c r="P236" s="510"/>
      <c r="Q236" s="510"/>
      <c r="R236" s="510"/>
      <c r="S236" s="510"/>
      <c r="T236" s="510"/>
      <c r="U236" s="510"/>
      <c r="V236" s="510"/>
      <c r="W236" s="510"/>
      <c r="X236" s="511"/>
      <c r="Y236" s="39"/>
      <c r="Z236" s="37"/>
      <c r="AA236" s="37"/>
      <c r="AB236" s="7"/>
      <c r="AC236" s="7"/>
      <c r="AD236" s="7"/>
      <c r="AE236" s="7"/>
      <c r="AF236" s="7"/>
      <c r="AG236" s="7"/>
      <c r="AH236" s="7"/>
      <c r="AI236" s="7"/>
      <c r="AJ236" s="7"/>
      <c r="AK236" s="7"/>
      <c r="AL236" s="7"/>
      <c r="AM236" s="7"/>
    </row>
    <row r="237" spans="1:39">
      <c r="A237" s="236">
        <v>46</v>
      </c>
      <c r="B237" s="488" t="str">
        <f t="shared" si="28"/>
        <v/>
      </c>
      <c r="C237" s="489"/>
      <c r="D237" s="490" t="str">
        <f t="shared" si="29"/>
        <v/>
      </c>
      <c r="E237" s="491"/>
      <c r="F237" s="491"/>
      <c r="G237" s="492"/>
      <c r="H237" s="506" t="str">
        <f t="shared" si="30"/>
        <v/>
      </c>
      <c r="I237" s="507"/>
      <c r="J237" s="237" t="str">
        <f t="shared" si="31"/>
        <v/>
      </c>
      <c r="K237" s="506" t="str">
        <f t="shared" si="32"/>
        <v/>
      </c>
      <c r="L237" s="508"/>
      <c r="M237" s="507"/>
      <c r="N237" s="509"/>
      <c r="O237" s="510"/>
      <c r="P237" s="510"/>
      <c r="Q237" s="510"/>
      <c r="R237" s="510"/>
      <c r="S237" s="510"/>
      <c r="T237" s="510"/>
      <c r="U237" s="510"/>
      <c r="V237" s="510"/>
      <c r="W237" s="510"/>
      <c r="X237" s="511"/>
      <c r="Y237" s="39"/>
      <c r="Z237" s="37"/>
      <c r="AA237" s="37"/>
      <c r="AB237" s="7"/>
      <c r="AC237" s="7"/>
      <c r="AD237" s="7"/>
      <c r="AE237" s="7"/>
      <c r="AF237" s="7"/>
      <c r="AG237" s="7"/>
      <c r="AH237" s="7"/>
      <c r="AI237" s="7"/>
      <c r="AJ237" s="7"/>
      <c r="AK237" s="7"/>
      <c r="AL237" s="7"/>
      <c r="AM237" s="7"/>
    </row>
    <row r="238" spans="1:39">
      <c r="A238" s="236">
        <v>47</v>
      </c>
      <c r="B238" s="488" t="str">
        <f t="shared" si="28"/>
        <v/>
      </c>
      <c r="C238" s="489"/>
      <c r="D238" s="490" t="str">
        <f t="shared" si="29"/>
        <v/>
      </c>
      <c r="E238" s="491"/>
      <c r="F238" s="491"/>
      <c r="G238" s="492"/>
      <c r="H238" s="506" t="str">
        <f t="shared" si="30"/>
        <v/>
      </c>
      <c r="I238" s="507"/>
      <c r="J238" s="237" t="str">
        <f t="shared" si="31"/>
        <v/>
      </c>
      <c r="K238" s="506" t="str">
        <f t="shared" si="32"/>
        <v/>
      </c>
      <c r="L238" s="508"/>
      <c r="M238" s="507"/>
      <c r="N238" s="509"/>
      <c r="O238" s="510"/>
      <c r="P238" s="510"/>
      <c r="Q238" s="510"/>
      <c r="R238" s="510"/>
      <c r="S238" s="510"/>
      <c r="T238" s="510"/>
      <c r="U238" s="510"/>
      <c r="V238" s="510"/>
      <c r="W238" s="510"/>
      <c r="X238" s="511"/>
      <c r="Y238" s="39"/>
      <c r="Z238" s="37"/>
      <c r="AA238" s="37"/>
      <c r="AB238" s="7"/>
      <c r="AC238" s="7"/>
      <c r="AD238" s="7"/>
      <c r="AE238" s="7"/>
      <c r="AF238" s="7"/>
      <c r="AG238" s="7"/>
      <c r="AH238" s="7"/>
      <c r="AI238" s="7"/>
      <c r="AJ238" s="7"/>
      <c r="AK238" s="7"/>
      <c r="AL238" s="7"/>
      <c r="AM238" s="7"/>
    </row>
    <row r="239" spans="1:39">
      <c r="A239" s="236">
        <v>48</v>
      </c>
      <c r="B239" s="488" t="str">
        <f t="shared" si="28"/>
        <v/>
      </c>
      <c r="C239" s="489"/>
      <c r="D239" s="490" t="str">
        <f t="shared" si="29"/>
        <v/>
      </c>
      <c r="E239" s="491"/>
      <c r="F239" s="491"/>
      <c r="G239" s="492"/>
      <c r="H239" s="506" t="str">
        <f t="shared" si="30"/>
        <v/>
      </c>
      <c r="I239" s="507"/>
      <c r="J239" s="237" t="str">
        <f t="shared" si="31"/>
        <v/>
      </c>
      <c r="K239" s="506" t="str">
        <f t="shared" si="32"/>
        <v/>
      </c>
      <c r="L239" s="508"/>
      <c r="M239" s="507"/>
      <c r="N239" s="509"/>
      <c r="O239" s="510"/>
      <c r="P239" s="510"/>
      <c r="Q239" s="510"/>
      <c r="R239" s="510"/>
      <c r="S239" s="510"/>
      <c r="T239" s="510"/>
      <c r="U239" s="510"/>
      <c r="V239" s="510"/>
      <c r="W239" s="510"/>
      <c r="X239" s="511"/>
      <c r="Y239" s="39"/>
      <c r="Z239" s="37"/>
      <c r="AA239" s="37"/>
      <c r="AB239" s="7"/>
      <c r="AC239" s="7"/>
      <c r="AD239" s="7"/>
      <c r="AE239" s="7"/>
      <c r="AF239" s="7"/>
      <c r="AG239" s="7"/>
      <c r="AH239" s="7"/>
      <c r="AI239" s="7"/>
      <c r="AJ239" s="7"/>
      <c r="AK239" s="7"/>
      <c r="AL239" s="7"/>
      <c r="AM239" s="7"/>
    </row>
    <row r="240" spans="1:39">
      <c r="A240" s="236">
        <v>49</v>
      </c>
      <c r="B240" s="488" t="str">
        <f t="shared" si="28"/>
        <v/>
      </c>
      <c r="C240" s="489"/>
      <c r="D240" s="490" t="str">
        <f t="shared" si="29"/>
        <v/>
      </c>
      <c r="E240" s="491"/>
      <c r="F240" s="491"/>
      <c r="G240" s="492"/>
      <c r="H240" s="506" t="str">
        <f t="shared" si="30"/>
        <v/>
      </c>
      <c r="I240" s="507"/>
      <c r="J240" s="237" t="str">
        <f t="shared" si="31"/>
        <v/>
      </c>
      <c r="K240" s="506" t="str">
        <f t="shared" si="32"/>
        <v/>
      </c>
      <c r="L240" s="508"/>
      <c r="M240" s="507"/>
      <c r="N240" s="509"/>
      <c r="O240" s="510"/>
      <c r="P240" s="510"/>
      <c r="Q240" s="510"/>
      <c r="R240" s="510"/>
      <c r="S240" s="510"/>
      <c r="T240" s="510"/>
      <c r="U240" s="510"/>
      <c r="V240" s="510"/>
      <c r="W240" s="510"/>
      <c r="X240" s="511"/>
      <c r="Y240" s="39"/>
      <c r="Z240" s="37"/>
      <c r="AA240" s="37"/>
      <c r="AB240" s="7"/>
      <c r="AC240" s="7"/>
      <c r="AD240" s="7"/>
      <c r="AE240" s="7"/>
      <c r="AF240" s="7"/>
      <c r="AG240" s="7"/>
      <c r="AH240" s="7"/>
      <c r="AI240" s="7"/>
      <c r="AJ240" s="7"/>
      <c r="AK240" s="7"/>
      <c r="AL240" s="7"/>
      <c r="AM240" s="7"/>
    </row>
    <row r="241" spans="1:39">
      <c r="A241" s="236">
        <v>50</v>
      </c>
      <c r="B241" s="488" t="str">
        <f t="shared" si="28"/>
        <v/>
      </c>
      <c r="C241" s="489"/>
      <c r="D241" s="490" t="str">
        <f t="shared" si="29"/>
        <v/>
      </c>
      <c r="E241" s="491"/>
      <c r="F241" s="491"/>
      <c r="G241" s="492"/>
      <c r="H241" s="506" t="str">
        <f t="shared" si="30"/>
        <v/>
      </c>
      <c r="I241" s="507"/>
      <c r="J241" s="237" t="str">
        <f t="shared" si="31"/>
        <v/>
      </c>
      <c r="K241" s="506" t="str">
        <f t="shared" si="32"/>
        <v/>
      </c>
      <c r="L241" s="508"/>
      <c r="M241" s="507"/>
      <c r="N241" s="509"/>
      <c r="O241" s="510"/>
      <c r="P241" s="510"/>
      <c r="Q241" s="510"/>
      <c r="R241" s="510"/>
      <c r="S241" s="510"/>
      <c r="T241" s="510"/>
      <c r="U241" s="510"/>
      <c r="V241" s="510"/>
      <c r="W241" s="510"/>
      <c r="X241" s="511"/>
      <c r="Y241" s="39"/>
      <c r="Z241" s="37"/>
      <c r="AA241" s="37"/>
      <c r="AB241" s="7"/>
      <c r="AC241" s="7"/>
      <c r="AD241" s="7"/>
      <c r="AE241" s="7"/>
      <c r="AF241" s="7"/>
      <c r="AG241" s="7"/>
      <c r="AH241" s="7"/>
      <c r="AI241" s="7"/>
      <c r="AJ241" s="7"/>
      <c r="AK241" s="7"/>
      <c r="AL241" s="7"/>
      <c r="AM241" s="7"/>
    </row>
    <row r="242" spans="1:39">
      <c r="A242" s="236">
        <v>51</v>
      </c>
      <c r="B242" s="488" t="str">
        <f t="shared" si="28"/>
        <v/>
      </c>
      <c r="C242" s="489"/>
      <c r="D242" s="490" t="str">
        <f t="shared" si="29"/>
        <v/>
      </c>
      <c r="E242" s="491"/>
      <c r="F242" s="491"/>
      <c r="G242" s="492"/>
      <c r="H242" s="506" t="str">
        <f t="shared" si="30"/>
        <v/>
      </c>
      <c r="I242" s="507"/>
      <c r="J242" s="237" t="str">
        <f t="shared" si="31"/>
        <v/>
      </c>
      <c r="K242" s="506" t="str">
        <f t="shared" si="32"/>
        <v/>
      </c>
      <c r="L242" s="508"/>
      <c r="M242" s="507"/>
      <c r="N242" s="509"/>
      <c r="O242" s="510"/>
      <c r="P242" s="510"/>
      <c r="Q242" s="510"/>
      <c r="R242" s="510"/>
      <c r="S242" s="510"/>
      <c r="T242" s="510"/>
      <c r="U242" s="510"/>
      <c r="V242" s="510"/>
      <c r="W242" s="510"/>
      <c r="X242" s="511"/>
      <c r="Y242" s="39"/>
      <c r="Z242" s="37"/>
      <c r="AA242" s="37"/>
      <c r="AB242" s="7"/>
      <c r="AC242" s="7"/>
      <c r="AD242" s="7"/>
      <c r="AE242" s="7"/>
      <c r="AF242" s="7"/>
      <c r="AG242" s="7"/>
      <c r="AH242" s="7"/>
      <c r="AI242" s="7"/>
      <c r="AJ242" s="7"/>
      <c r="AK242" s="7"/>
      <c r="AL242" s="7"/>
      <c r="AM242" s="7"/>
    </row>
    <row r="243" spans="1:39">
      <c r="A243" s="236">
        <v>52</v>
      </c>
      <c r="B243" s="488" t="str">
        <f t="shared" si="28"/>
        <v/>
      </c>
      <c r="C243" s="489"/>
      <c r="D243" s="490" t="str">
        <f t="shared" si="29"/>
        <v/>
      </c>
      <c r="E243" s="491"/>
      <c r="F243" s="491"/>
      <c r="G243" s="492"/>
      <c r="H243" s="506" t="str">
        <f t="shared" si="30"/>
        <v/>
      </c>
      <c r="I243" s="507"/>
      <c r="J243" s="237" t="str">
        <f t="shared" si="31"/>
        <v/>
      </c>
      <c r="K243" s="506" t="str">
        <f t="shared" si="32"/>
        <v/>
      </c>
      <c r="L243" s="508"/>
      <c r="M243" s="507"/>
      <c r="N243" s="509"/>
      <c r="O243" s="510"/>
      <c r="P243" s="510"/>
      <c r="Q243" s="510"/>
      <c r="R243" s="510"/>
      <c r="S243" s="510"/>
      <c r="T243" s="510"/>
      <c r="U243" s="510"/>
      <c r="V243" s="510"/>
      <c r="W243" s="510"/>
      <c r="X243" s="511"/>
      <c r="Y243" s="39"/>
      <c r="Z243" s="37"/>
      <c r="AA243" s="37"/>
      <c r="AB243" s="7"/>
      <c r="AC243" s="7"/>
      <c r="AD243" s="7"/>
      <c r="AE243" s="7"/>
      <c r="AF243" s="7"/>
      <c r="AG243" s="7"/>
      <c r="AH243" s="7"/>
      <c r="AI243" s="7"/>
      <c r="AJ243" s="7"/>
      <c r="AK243" s="7"/>
      <c r="AL243" s="7"/>
      <c r="AM243" s="7"/>
    </row>
    <row r="244" spans="1:39">
      <c r="A244" s="236">
        <v>53</v>
      </c>
      <c r="B244" s="488" t="str">
        <f t="shared" si="28"/>
        <v/>
      </c>
      <c r="C244" s="489"/>
      <c r="D244" s="490" t="str">
        <f t="shared" si="29"/>
        <v/>
      </c>
      <c r="E244" s="491"/>
      <c r="F244" s="491"/>
      <c r="G244" s="492"/>
      <c r="H244" s="506" t="str">
        <f t="shared" si="30"/>
        <v/>
      </c>
      <c r="I244" s="507"/>
      <c r="J244" s="237" t="str">
        <f t="shared" si="31"/>
        <v/>
      </c>
      <c r="K244" s="506" t="str">
        <f t="shared" si="32"/>
        <v/>
      </c>
      <c r="L244" s="508"/>
      <c r="M244" s="507"/>
      <c r="N244" s="509"/>
      <c r="O244" s="510"/>
      <c r="P244" s="510"/>
      <c r="Q244" s="510"/>
      <c r="R244" s="510"/>
      <c r="S244" s="510"/>
      <c r="T244" s="510"/>
      <c r="U244" s="510"/>
      <c r="V244" s="510"/>
      <c r="W244" s="510"/>
      <c r="X244" s="511"/>
      <c r="Y244" s="39"/>
      <c r="Z244" s="37"/>
      <c r="AA244" s="37"/>
      <c r="AB244" s="7"/>
      <c r="AC244" s="7"/>
      <c r="AD244" s="7"/>
      <c r="AE244" s="7"/>
      <c r="AF244" s="7"/>
      <c r="AG244" s="7"/>
      <c r="AH244" s="7"/>
      <c r="AI244" s="7"/>
      <c r="AJ244" s="7"/>
      <c r="AK244" s="7"/>
      <c r="AL244" s="7"/>
      <c r="AM244" s="7"/>
    </row>
    <row r="245" spans="1:39">
      <c r="A245" s="236">
        <v>54</v>
      </c>
      <c r="B245" s="488" t="str">
        <f t="shared" si="28"/>
        <v/>
      </c>
      <c r="C245" s="489"/>
      <c r="D245" s="490" t="str">
        <f t="shared" si="29"/>
        <v/>
      </c>
      <c r="E245" s="491"/>
      <c r="F245" s="491"/>
      <c r="G245" s="492"/>
      <c r="H245" s="506" t="str">
        <f t="shared" si="30"/>
        <v/>
      </c>
      <c r="I245" s="507"/>
      <c r="J245" s="237" t="str">
        <f t="shared" si="31"/>
        <v/>
      </c>
      <c r="K245" s="506" t="str">
        <f t="shared" si="32"/>
        <v/>
      </c>
      <c r="L245" s="508"/>
      <c r="M245" s="507"/>
      <c r="N245" s="509"/>
      <c r="O245" s="510"/>
      <c r="P245" s="510"/>
      <c r="Q245" s="510"/>
      <c r="R245" s="510"/>
      <c r="S245" s="510"/>
      <c r="T245" s="510"/>
      <c r="U245" s="510"/>
      <c r="V245" s="510"/>
      <c r="W245" s="510"/>
      <c r="X245" s="511"/>
      <c r="Y245" s="39"/>
      <c r="Z245" s="37"/>
      <c r="AA245" s="37"/>
      <c r="AB245" s="7"/>
      <c r="AC245" s="7"/>
      <c r="AD245" s="7"/>
      <c r="AE245" s="7"/>
      <c r="AF245" s="7"/>
      <c r="AG245" s="7"/>
      <c r="AH245" s="7"/>
      <c r="AI245" s="7"/>
      <c r="AJ245" s="7"/>
      <c r="AK245" s="7"/>
      <c r="AL245" s="7"/>
      <c r="AM245" s="7"/>
    </row>
    <row r="246" spans="1:39">
      <c r="A246" s="236">
        <v>55</v>
      </c>
      <c r="B246" s="488" t="str">
        <f t="shared" si="28"/>
        <v/>
      </c>
      <c r="C246" s="489"/>
      <c r="D246" s="490" t="str">
        <f t="shared" si="29"/>
        <v/>
      </c>
      <c r="E246" s="491"/>
      <c r="F246" s="491"/>
      <c r="G246" s="492"/>
      <c r="H246" s="506" t="str">
        <f t="shared" si="30"/>
        <v/>
      </c>
      <c r="I246" s="507"/>
      <c r="J246" s="237" t="str">
        <f t="shared" si="31"/>
        <v/>
      </c>
      <c r="K246" s="506" t="str">
        <f t="shared" si="32"/>
        <v/>
      </c>
      <c r="L246" s="508"/>
      <c r="M246" s="507"/>
      <c r="N246" s="509"/>
      <c r="O246" s="510"/>
      <c r="P246" s="510"/>
      <c r="Q246" s="510"/>
      <c r="R246" s="510"/>
      <c r="S246" s="510"/>
      <c r="T246" s="510"/>
      <c r="U246" s="510"/>
      <c r="V246" s="510"/>
      <c r="W246" s="510"/>
      <c r="X246" s="511"/>
      <c r="Y246" s="39"/>
      <c r="Z246" s="37"/>
      <c r="AA246" s="37"/>
      <c r="AB246" s="7"/>
      <c r="AC246" s="7"/>
      <c r="AD246" s="7"/>
      <c r="AE246" s="7"/>
      <c r="AF246" s="7"/>
      <c r="AG246" s="7"/>
      <c r="AH246" s="7"/>
      <c r="AI246" s="7"/>
      <c r="AJ246" s="7"/>
      <c r="AK246" s="7"/>
      <c r="AL246" s="7"/>
      <c r="AM246" s="7"/>
    </row>
    <row r="247" spans="1:39">
      <c r="A247" s="236">
        <v>56</v>
      </c>
      <c r="B247" s="488" t="str">
        <f t="shared" si="28"/>
        <v/>
      </c>
      <c r="C247" s="489"/>
      <c r="D247" s="490" t="str">
        <f t="shared" si="29"/>
        <v/>
      </c>
      <c r="E247" s="491"/>
      <c r="F247" s="491"/>
      <c r="G247" s="492"/>
      <c r="H247" s="506" t="str">
        <f t="shared" si="30"/>
        <v/>
      </c>
      <c r="I247" s="507"/>
      <c r="J247" s="237" t="str">
        <f t="shared" si="31"/>
        <v/>
      </c>
      <c r="K247" s="506" t="str">
        <f t="shared" si="32"/>
        <v/>
      </c>
      <c r="L247" s="508"/>
      <c r="M247" s="507"/>
      <c r="N247" s="509"/>
      <c r="O247" s="510"/>
      <c r="P247" s="510"/>
      <c r="Q247" s="510"/>
      <c r="R247" s="510"/>
      <c r="S247" s="510"/>
      <c r="T247" s="510"/>
      <c r="U247" s="510"/>
      <c r="V247" s="510"/>
      <c r="W247" s="510"/>
      <c r="X247" s="511"/>
      <c r="Y247" s="39"/>
      <c r="Z247" s="37"/>
      <c r="AA247" s="37"/>
      <c r="AB247" s="7"/>
      <c r="AC247" s="7"/>
      <c r="AD247" s="7"/>
      <c r="AE247" s="7"/>
      <c r="AF247" s="7"/>
      <c r="AG247" s="7"/>
      <c r="AH247" s="7"/>
      <c r="AI247" s="7"/>
      <c r="AJ247" s="7"/>
      <c r="AK247" s="7"/>
      <c r="AL247" s="7"/>
      <c r="AM247" s="7"/>
    </row>
    <row r="248" spans="1:39">
      <c r="A248" s="236">
        <v>57</v>
      </c>
      <c r="B248" s="488" t="str">
        <f t="shared" si="28"/>
        <v/>
      </c>
      <c r="C248" s="489"/>
      <c r="D248" s="490" t="str">
        <f t="shared" si="29"/>
        <v/>
      </c>
      <c r="E248" s="491"/>
      <c r="F248" s="491"/>
      <c r="G248" s="492"/>
      <c r="H248" s="506" t="str">
        <f t="shared" si="30"/>
        <v/>
      </c>
      <c r="I248" s="507"/>
      <c r="J248" s="237" t="str">
        <f t="shared" si="31"/>
        <v/>
      </c>
      <c r="K248" s="506" t="str">
        <f t="shared" si="32"/>
        <v/>
      </c>
      <c r="L248" s="508"/>
      <c r="M248" s="507"/>
      <c r="N248" s="509"/>
      <c r="O248" s="510"/>
      <c r="P248" s="510"/>
      <c r="Q248" s="510"/>
      <c r="R248" s="510"/>
      <c r="S248" s="510"/>
      <c r="T248" s="510"/>
      <c r="U248" s="510"/>
      <c r="V248" s="510"/>
      <c r="W248" s="510"/>
      <c r="X248" s="511"/>
      <c r="Y248" s="39"/>
      <c r="Z248" s="37"/>
      <c r="AA248" s="37"/>
      <c r="AB248" s="7"/>
      <c r="AC248" s="7"/>
      <c r="AD248" s="7"/>
      <c r="AE248" s="7"/>
      <c r="AF248" s="7"/>
      <c r="AG248" s="7"/>
      <c r="AH248" s="7"/>
      <c r="AI248" s="7"/>
      <c r="AJ248" s="7"/>
      <c r="AK248" s="7"/>
      <c r="AL248" s="7"/>
      <c r="AM248" s="7"/>
    </row>
    <row r="249" spans="1:39">
      <c r="A249" s="236">
        <v>58</v>
      </c>
      <c r="B249" s="488" t="str">
        <f t="shared" si="28"/>
        <v/>
      </c>
      <c r="C249" s="489"/>
      <c r="D249" s="490" t="str">
        <f t="shared" si="29"/>
        <v/>
      </c>
      <c r="E249" s="491"/>
      <c r="F249" s="491"/>
      <c r="G249" s="492"/>
      <c r="H249" s="506" t="str">
        <f t="shared" si="30"/>
        <v/>
      </c>
      <c r="I249" s="507"/>
      <c r="J249" s="237" t="str">
        <f t="shared" si="31"/>
        <v/>
      </c>
      <c r="K249" s="506" t="str">
        <f t="shared" si="32"/>
        <v/>
      </c>
      <c r="L249" s="508"/>
      <c r="M249" s="507"/>
      <c r="N249" s="512"/>
      <c r="O249" s="513"/>
      <c r="P249" s="513"/>
      <c r="Q249" s="513"/>
      <c r="R249" s="513"/>
      <c r="S249" s="513"/>
      <c r="T249" s="513"/>
      <c r="U249" s="513"/>
      <c r="V249" s="513"/>
      <c r="W249" s="513"/>
      <c r="X249" s="514"/>
      <c r="Y249" s="39"/>
      <c r="Z249" s="37"/>
      <c r="AA249" s="37"/>
      <c r="AB249" s="7"/>
      <c r="AC249" s="7"/>
      <c r="AD249" s="7"/>
      <c r="AE249" s="7"/>
      <c r="AF249" s="7"/>
      <c r="AG249" s="7"/>
      <c r="AH249" s="7"/>
      <c r="AI249" s="7"/>
      <c r="AJ249" s="7"/>
      <c r="AK249" s="7"/>
      <c r="AL249" s="7"/>
      <c r="AM249" s="7"/>
    </row>
    <row r="250" spans="1:39">
      <c r="A250" s="236">
        <v>59</v>
      </c>
      <c r="B250" s="488" t="str">
        <f t="shared" si="28"/>
        <v/>
      </c>
      <c r="C250" s="489"/>
      <c r="D250" s="490" t="str">
        <f t="shared" si="29"/>
        <v/>
      </c>
      <c r="E250" s="491"/>
      <c r="F250" s="491"/>
      <c r="G250" s="492"/>
      <c r="H250" s="493" t="str">
        <f t="shared" si="30"/>
        <v/>
      </c>
      <c r="I250" s="494"/>
      <c r="J250" s="238" t="str">
        <f t="shared" si="31"/>
        <v/>
      </c>
      <c r="K250" s="493" t="str">
        <f t="shared" si="32"/>
        <v/>
      </c>
      <c r="L250" s="495"/>
      <c r="M250" s="494"/>
      <c r="N250" s="496"/>
      <c r="O250" s="497"/>
      <c r="P250" s="497"/>
      <c r="Q250" s="497"/>
      <c r="R250" s="497"/>
      <c r="S250" s="497"/>
      <c r="T250" s="497"/>
      <c r="U250" s="497"/>
      <c r="V250" s="497"/>
      <c r="W250" s="497"/>
      <c r="X250" s="498"/>
      <c r="Y250" s="39"/>
      <c r="Z250" s="37"/>
      <c r="AA250" s="37"/>
      <c r="AB250" s="7"/>
      <c r="AC250" s="7"/>
      <c r="AD250" s="7"/>
      <c r="AE250" s="7"/>
      <c r="AF250" s="7"/>
      <c r="AG250" s="7"/>
      <c r="AH250" s="7"/>
      <c r="AI250" s="7"/>
      <c r="AJ250" s="7"/>
      <c r="AK250" s="7"/>
      <c r="AL250" s="7"/>
      <c r="AM250" s="7"/>
    </row>
    <row r="251" spans="1:39">
      <c r="A251" s="234"/>
      <c r="B251" s="239"/>
      <c r="C251" s="239"/>
      <c r="D251" s="499" t="s">
        <v>55</v>
      </c>
      <c r="E251" s="499"/>
      <c r="F251" s="499"/>
      <c r="G251" s="500"/>
      <c r="H251" s="501">
        <f>SUM(H192:H250) + FLOOR((SUM(J192:J250) + FLOOR(SUM(K192:K250)/30,1))/12,1)</f>
        <v>0</v>
      </c>
      <c r="I251" s="501"/>
      <c r="J251" s="240">
        <f>MOD((SUM(J192:J250) + FLOOR(SUM(K192:K250)/30,1)),12)</f>
        <v>0</v>
      </c>
      <c r="K251" s="502">
        <f>MOD(SUM(K192:K250),30)</f>
        <v>0</v>
      </c>
      <c r="L251" s="503"/>
      <c r="M251" s="504"/>
      <c r="N251" s="505"/>
      <c r="O251" s="258"/>
      <c r="P251" s="258"/>
      <c r="Q251" s="258"/>
      <c r="R251" s="258"/>
      <c r="S251" s="258"/>
      <c r="T251" s="258"/>
      <c r="U251" s="258"/>
      <c r="V251" s="258"/>
      <c r="W251" s="258"/>
      <c r="X251" s="258"/>
      <c r="Y251" s="39"/>
      <c r="Z251" s="37"/>
      <c r="AA251" s="37"/>
      <c r="AB251" s="7"/>
      <c r="AC251" s="7"/>
      <c r="AD251" s="7"/>
      <c r="AE251" s="7"/>
      <c r="AF251" s="7"/>
      <c r="AG251" s="7"/>
      <c r="AH251" s="7"/>
      <c r="AI251" s="7"/>
      <c r="AJ251" s="7"/>
      <c r="AK251" s="7"/>
      <c r="AL251" s="7"/>
      <c r="AM251" s="7"/>
    </row>
    <row r="252" spans="1:39">
      <c r="A252" s="217"/>
      <c r="B252" s="92"/>
      <c r="C252" s="92"/>
      <c r="D252" s="92"/>
      <c r="E252" s="92"/>
      <c r="F252" s="92"/>
      <c r="G252" s="92"/>
      <c r="H252" s="92"/>
      <c r="I252" s="92"/>
      <c r="J252" s="92"/>
      <c r="K252" s="92"/>
      <c r="L252" s="92"/>
      <c r="M252" s="92"/>
      <c r="N252" s="92"/>
      <c r="O252" s="92"/>
      <c r="P252" s="92"/>
      <c r="Q252" s="217"/>
      <c r="R252" s="92"/>
      <c r="S252" s="92"/>
      <c r="T252" s="92"/>
      <c r="U252" s="217"/>
      <c r="V252" s="217"/>
      <c r="W252" s="217"/>
      <c r="X252" s="241"/>
      <c r="Y252" s="39"/>
      <c r="Z252" s="37"/>
      <c r="AA252" s="37"/>
      <c r="AB252" s="7"/>
      <c r="AC252" s="7"/>
      <c r="AD252" s="7"/>
      <c r="AE252" s="7"/>
      <c r="AF252" s="7"/>
      <c r="AG252" s="7"/>
      <c r="AH252" s="7"/>
      <c r="AI252" s="7"/>
      <c r="AJ252" s="7"/>
      <c r="AK252" s="7"/>
      <c r="AL252" s="7"/>
      <c r="AM252" s="7"/>
    </row>
    <row r="253" spans="1:39">
      <c r="R253" s="7"/>
      <c r="S253" s="7"/>
      <c r="T253" s="7"/>
      <c r="U253" s="224"/>
      <c r="V253" s="224"/>
      <c r="W253" s="224"/>
      <c r="X253" s="84"/>
      <c r="Y253" s="39"/>
      <c r="Z253" s="37"/>
      <c r="AA253" s="37"/>
      <c r="AB253" s="7"/>
      <c r="AC253" s="7"/>
      <c r="AD253" s="7"/>
      <c r="AE253" s="7"/>
      <c r="AF253" s="7"/>
      <c r="AG253" s="7"/>
      <c r="AH253" s="7"/>
      <c r="AI253" s="7"/>
      <c r="AJ253" s="7"/>
      <c r="AK253" s="7"/>
      <c r="AL253" s="7"/>
      <c r="AM253" s="7"/>
    </row>
    <row r="254" spans="1:39">
      <c r="R254" s="7"/>
      <c r="S254" s="7"/>
      <c r="T254" s="7"/>
      <c r="U254" s="224"/>
      <c r="V254" s="224"/>
      <c r="W254" s="224"/>
      <c r="X254" s="84"/>
      <c r="Y254" s="39"/>
      <c r="Z254" s="37"/>
      <c r="AA254" s="37"/>
      <c r="AB254" s="7"/>
      <c r="AC254" s="7"/>
      <c r="AD254" s="7"/>
      <c r="AE254" s="7"/>
      <c r="AF254" s="7"/>
      <c r="AG254" s="7"/>
      <c r="AH254" s="7"/>
      <c r="AI254" s="7"/>
      <c r="AJ254" s="7"/>
      <c r="AK254" s="7"/>
      <c r="AL254" s="7"/>
      <c r="AM254" s="7"/>
    </row>
    <row r="255" spans="1:39">
      <c r="R255" s="7"/>
      <c r="S255" s="7"/>
      <c r="T255" s="7"/>
      <c r="U255" s="224"/>
      <c r="V255" s="224"/>
      <c r="W255" s="224"/>
      <c r="X255" s="84"/>
      <c r="Y255" s="39"/>
      <c r="Z255" s="37"/>
      <c r="AA255" s="37"/>
      <c r="AB255" s="7"/>
      <c r="AC255" s="7"/>
      <c r="AD255" s="7"/>
      <c r="AE255" s="7"/>
      <c r="AF255" s="7"/>
      <c r="AG255" s="7"/>
      <c r="AH255" s="7"/>
      <c r="AI255" s="7"/>
      <c r="AJ255" s="7"/>
      <c r="AK255" s="7"/>
      <c r="AL255" s="7"/>
      <c r="AM255" s="7"/>
    </row>
    <row r="256" spans="1:39">
      <c r="R256" s="7"/>
      <c r="S256" s="7"/>
      <c r="T256" s="7"/>
      <c r="U256" s="224"/>
      <c r="V256" s="224"/>
      <c r="W256" s="224"/>
      <c r="X256" s="84"/>
      <c r="Y256" s="39"/>
      <c r="Z256" s="37"/>
      <c r="AA256" s="37"/>
      <c r="AB256" s="7"/>
      <c r="AC256" s="7"/>
      <c r="AD256" s="7"/>
      <c r="AE256" s="7"/>
      <c r="AF256" s="7"/>
      <c r="AG256" s="7"/>
      <c r="AH256" s="7"/>
      <c r="AI256" s="7"/>
      <c r="AJ256" s="7"/>
      <c r="AK256" s="7"/>
      <c r="AL256" s="7"/>
      <c r="AM256" s="7"/>
    </row>
    <row r="257" spans="18:39">
      <c r="R257" s="7"/>
      <c r="S257" s="7"/>
      <c r="T257" s="7"/>
      <c r="U257" s="224"/>
      <c r="V257" s="224"/>
      <c r="W257" s="224"/>
      <c r="X257" s="84"/>
      <c r="Y257" s="39"/>
      <c r="Z257" s="37"/>
      <c r="AA257" s="37"/>
      <c r="AB257" s="7"/>
      <c r="AC257" s="7"/>
      <c r="AD257" s="7"/>
      <c r="AE257" s="7"/>
      <c r="AF257" s="7"/>
      <c r="AG257" s="7"/>
      <c r="AH257" s="7"/>
      <c r="AI257" s="7"/>
      <c r="AJ257" s="7"/>
      <c r="AK257" s="7"/>
      <c r="AL257" s="7"/>
      <c r="AM257" s="7"/>
    </row>
    <row r="258" spans="18:39">
      <c r="R258" s="7"/>
      <c r="S258" s="7"/>
      <c r="T258" s="7"/>
      <c r="U258" s="224"/>
      <c r="V258" s="224"/>
      <c r="W258" s="224"/>
      <c r="X258" s="84"/>
      <c r="Y258" s="39"/>
      <c r="Z258" s="37"/>
      <c r="AA258" s="37"/>
      <c r="AB258" s="7"/>
      <c r="AC258" s="7"/>
      <c r="AD258" s="7"/>
      <c r="AE258" s="7"/>
      <c r="AF258" s="7"/>
      <c r="AG258" s="7"/>
      <c r="AH258" s="7"/>
      <c r="AI258" s="7"/>
      <c r="AJ258" s="7"/>
      <c r="AK258" s="7"/>
      <c r="AL258" s="7"/>
      <c r="AM258" s="7"/>
    </row>
    <row r="259" spans="18:39">
      <c r="R259" s="7"/>
      <c r="S259" s="7"/>
      <c r="T259" s="7"/>
      <c r="U259" s="224"/>
      <c r="V259" s="224"/>
      <c r="W259" s="224"/>
      <c r="X259" s="84"/>
      <c r="Y259" s="39"/>
      <c r="Z259" s="37"/>
      <c r="AA259" s="37"/>
      <c r="AB259" s="7"/>
      <c r="AC259" s="7"/>
      <c r="AD259" s="7"/>
      <c r="AE259" s="7"/>
      <c r="AF259" s="7"/>
      <c r="AG259" s="7"/>
      <c r="AH259" s="7"/>
      <c r="AI259" s="7"/>
      <c r="AJ259" s="7"/>
      <c r="AK259" s="7"/>
      <c r="AL259" s="7"/>
      <c r="AM259" s="7"/>
    </row>
    <row r="260" spans="18:39">
      <c r="R260" s="7"/>
      <c r="S260" s="7"/>
      <c r="T260" s="7"/>
      <c r="U260" s="224"/>
      <c r="V260" s="224"/>
      <c r="W260" s="224"/>
      <c r="X260" s="84"/>
      <c r="Y260" s="39"/>
      <c r="Z260" s="37"/>
      <c r="AA260" s="37"/>
      <c r="AB260" s="7"/>
      <c r="AC260" s="7"/>
      <c r="AD260" s="7"/>
      <c r="AE260" s="7"/>
      <c r="AF260" s="7"/>
      <c r="AG260" s="7"/>
      <c r="AH260" s="7"/>
      <c r="AI260" s="7"/>
      <c r="AJ260" s="7"/>
      <c r="AK260" s="7"/>
      <c r="AL260" s="7"/>
      <c r="AM260" s="7"/>
    </row>
    <row r="261" spans="18:39">
      <c r="R261" s="7"/>
      <c r="S261" s="7"/>
      <c r="T261" s="7"/>
      <c r="U261" s="224"/>
      <c r="V261" s="224"/>
      <c r="W261" s="224"/>
      <c r="X261" s="84"/>
      <c r="Y261" s="39"/>
      <c r="Z261" s="37"/>
      <c r="AA261" s="37"/>
      <c r="AB261" s="7"/>
      <c r="AC261" s="7"/>
      <c r="AD261" s="7"/>
      <c r="AE261" s="7"/>
      <c r="AF261" s="7"/>
      <c r="AG261" s="7"/>
      <c r="AH261" s="7"/>
      <c r="AI261" s="7"/>
      <c r="AJ261" s="7"/>
      <c r="AK261" s="7"/>
      <c r="AL261" s="7"/>
      <c r="AM261" s="7"/>
    </row>
    <row r="262" spans="18:39">
      <c r="R262" s="7"/>
      <c r="S262" s="7"/>
      <c r="T262" s="7"/>
      <c r="U262" s="224"/>
      <c r="V262" s="224"/>
      <c r="W262" s="224"/>
      <c r="X262" s="84"/>
      <c r="Y262" s="39"/>
      <c r="Z262" s="37"/>
      <c r="AA262" s="37"/>
      <c r="AB262" s="7"/>
      <c r="AC262" s="7"/>
      <c r="AD262" s="7"/>
      <c r="AE262" s="7"/>
      <c r="AF262" s="7"/>
      <c r="AG262" s="7"/>
      <c r="AH262" s="7"/>
      <c r="AI262" s="7"/>
      <c r="AJ262" s="7"/>
      <c r="AK262" s="7"/>
      <c r="AL262" s="7"/>
      <c r="AM262" s="7"/>
    </row>
    <row r="263" spans="18:39">
      <c r="R263" s="7"/>
      <c r="S263" s="7"/>
      <c r="T263" s="7"/>
      <c r="U263" s="224"/>
      <c r="V263" s="224"/>
      <c r="W263" s="224"/>
      <c r="X263" s="84"/>
      <c r="Y263" s="39"/>
      <c r="Z263" s="37"/>
      <c r="AA263" s="37"/>
      <c r="AB263" s="7"/>
      <c r="AC263" s="7"/>
      <c r="AD263" s="7"/>
      <c r="AE263" s="7"/>
      <c r="AF263" s="7"/>
      <c r="AG263" s="7"/>
      <c r="AH263" s="7"/>
      <c r="AI263" s="7"/>
      <c r="AJ263" s="7"/>
      <c r="AK263" s="7"/>
      <c r="AL263" s="7"/>
      <c r="AM263" s="7"/>
    </row>
    <row r="264" spans="18:39">
      <c r="R264" s="7"/>
      <c r="S264" s="7"/>
      <c r="T264" s="7"/>
      <c r="U264" s="224"/>
      <c r="V264" s="224"/>
      <c r="W264" s="224"/>
      <c r="X264" s="84"/>
      <c r="Y264" s="39"/>
      <c r="Z264" s="37"/>
      <c r="AA264" s="37"/>
      <c r="AB264" s="7"/>
      <c r="AC264" s="7"/>
      <c r="AD264" s="7"/>
      <c r="AE264" s="7"/>
      <c r="AF264" s="7"/>
      <c r="AG264" s="7"/>
      <c r="AH264" s="7"/>
      <c r="AI264" s="7"/>
      <c r="AJ264" s="7"/>
      <c r="AK264" s="7"/>
      <c r="AL264" s="7"/>
      <c r="AM264" s="7"/>
    </row>
    <row r="265" spans="18:39">
      <c r="R265" s="7"/>
      <c r="S265" s="7"/>
      <c r="T265" s="7"/>
      <c r="U265" s="224"/>
      <c r="V265" s="224"/>
      <c r="W265" s="224"/>
      <c r="X265" s="84"/>
      <c r="Y265" s="39"/>
      <c r="Z265" s="37"/>
      <c r="AA265" s="37"/>
      <c r="AB265" s="7"/>
      <c r="AC265" s="7"/>
      <c r="AD265" s="7"/>
      <c r="AE265" s="7"/>
      <c r="AF265" s="7"/>
      <c r="AG265" s="7"/>
      <c r="AH265" s="7"/>
      <c r="AI265" s="7"/>
      <c r="AJ265" s="7"/>
      <c r="AK265" s="7"/>
      <c r="AL265" s="7"/>
      <c r="AM265" s="7"/>
    </row>
    <row r="266" spans="18:39">
      <c r="R266" s="7"/>
      <c r="S266" s="7"/>
      <c r="T266" s="7"/>
      <c r="U266" s="224"/>
      <c r="V266" s="224"/>
      <c r="W266" s="224"/>
      <c r="X266" s="84"/>
      <c r="Y266" s="39"/>
      <c r="Z266" s="37"/>
      <c r="AA266" s="37"/>
      <c r="AB266" s="7"/>
      <c r="AC266" s="7"/>
      <c r="AD266" s="7"/>
      <c r="AE266" s="7"/>
      <c r="AF266" s="7"/>
      <c r="AG266" s="7"/>
      <c r="AH266" s="7"/>
      <c r="AI266" s="7"/>
      <c r="AJ266" s="7"/>
      <c r="AK266" s="7"/>
      <c r="AL266" s="7"/>
      <c r="AM266" s="7"/>
    </row>
    <row r="267" spans="18:39">
      <c r="R267" s="7"/>
      <c r="S267" s="7"/>
      <c r="T267" s="7"/>
      <c r="U267" s="224"/>
      <c r="V267" s="224"/>
      <c r="W267" s="224"/>
      <c r="X267" s="84"/>
      <c r="Y267" s="39"/>
      <c r="Z267" s="37"/>
      <c r="AA267" s="37"/>
      <c r="AB267" s="7"/>
      <c r="AC267" s="7"/>
      <c r="AD267" s="7"/>
      <c r="AE267" s="7"/>
      <c r="AF267" s="7"/>
      <c r="AG267" s="7"/>
      <c r="AH267" s="7"/>
      <c r="AI267" s="7"/>
      <c r="AJ267" s="7"/>
      <c r="AK267" s="7"/>
      <c r="AL267" s="7"/>
      <c r="AM267" s="7"/>
    </row>
    <row r="268" spans="18:39">
      <c r="R268" s="7"/>
      <c r="S268" s="7"/>
      <c r="T268" s="7"/>
      <c r="U268" s="224"/>
      <c r="V268" s="224"/>
      <c r="W268" s="224"/>
      <c r="X268" s="84"/>
      <c r="Y268" s="39"/>
      <c r="Z268" s="37"/>
      <c r="AA268" s="37"/>
      <c r="AB268" s="7"/>
      <c r="AC268" s="7"/>
      <c r="AD268" s="7"/>
      <c r="AE268" s="7"/>
      <c r="AF268" s="7"/>
      <c r="AG268" s="7"/>
      <c r="AH268" s="7"/>
      <c r="AI268" s="7"/>
      <c r="AJ268" s="7"/>
      <c r="AK268" s="7"/>
      <c r="AL268" s="7"/>
      <c r="AM268" s="7"/>
    </row>
    <row r="269" spans="18:39">
      <c r="R269" s="7"/>
      <c r="S269" s="7"/>
      <c r="T269" s="7"/>
      <c r="U269" s="224"/>
      <c r="V269" s="224"/>
      <c r="W269" s="224"/>
      <c r="X269" s="84"/>
      <c r="Y269" s="39"/>
      <c r="Z269" s="37"/>
      <c r="AA269" s="37"/>
      <c r="AB269" s="7"/>
      <c r="AC269" s="7"/>
      <c r="AD269" s="7"/>
      <c r="AE269" s="7"/>
      <c r="AF269" s="7"/>
      <c r="AG269" s="7"/>
      <c r="AH269" s="7"/>
      <c r="AI269" s="7"/>
      <c r="AJ269" s="7"/>
      <c r="AK269" s="7"/>
      <c r="AL269" s="7"/>
      <c r="AM269" s="7"/>
    </row>
    <row r="270" spans="18:39">
      <c r="R270" s="7"/>
      <c r="S270" s="7"/>
      <c r="T270" s="7"/>
      <c r="U270" s="224"/>
      <c r="V270" s="224"/>
      <c r="W270" s="224"/>
      <c r="X270" s="84"/>
      <c r="Y270" s="39"/>
      <c r="Z270" s="37"/>
      <c r="AA270" s="37"/>
      <c r="AB270" s="7"/>
      <c r="AC270" s="7"/>
      <c r="AD270" s="7"/>
      <c r="AE270" s="7"/>
      <c r="AF270" s="7"/>
      <c r="AG270" s="7"/>
      <c r="AH270" s="7"/>
      <c r="AI270" s="7"/>
      <c r="AJ270" s="7"/>
      <c r="AK270" s="7"/>
      <c r="AL270" s="7"/>
      <c r="AM270" s="7"/>
    </row>
    <row r="271" spans="18:39">
      <c r="R271" s="7"/>
      <c r="S271" s="7"/>
      <c r="T271" s="7"/>
      <c r="U271" s="224"/>
      <c r="V271" s="224"/>
      <c r="W271" s="224"/>
      <c r="X271" s="84"/>
      <c r="Y271" s="39"/>
      <c r="Z271" s="37"/>
      <c r="AA271" s="37"/>
      <c r="AB271" s="7"/>
      <c r="AC271" s="7"/>
      <c r="AD271" s="7"/>
      <c r="AE271" s="7"/>
      <c r="AF271" s="7"/>
      <c r="AG271" s="7"/>
      <c r="AH271" s="7"/>
      <c r="AI271" s="7"/>
      <c r="AJ271" s="7"/>
      <c r="AK271" s="7"/>
      <c r="AL271" s="7"/>
      <c r="AM271" s="7"/>
    </row>
  </sheetData>
  <protectedRanges>
    <protectedRange password="CAE7" sqref="H125:J125 AC13:AD63 H188:J188 H251:J251" name="Range2_1" securityDescriptor="O:WDG:WDD:(A;;CC;;;S-1-5-21-1275210071-1547161642-839522115-1954)"/>
    <protectedRange password="CAE7" sqref="J66:J124 J129:J187 J192:J250" name="Range2_1_3_1" securityDescriptor="O:WDG:WDD:(A;;CC;;;S-1-5-21-1275210071-1547161642-839522115-1954)"/>
    <protectedRange password="CAE7" sqref="AC4:AC12 AI66 AI4 AM4:AM62 AC66:AC125" name="Range2_1_3_1_1_1" securityDescriptor="O:WDG:WDD:(A;;CC;;;S-1-5-21-1275210071-1547161642-839522115-1954)"/>
  </protectedRanges>
  <mergeCells count="1155">
    <mergeCell ref="AL3:AN3"/>
    <mergeCell ref="B4:J4"/>
    <mergeCell ref="K4:N4"/>
    <mergeCell ref="O4:P4"/>
    <mergeCell ref="Q4:X4"/>
    <mergeCell ref="B7:J7"/>
    <mergeCell ref="K7:N7"/>
    <mergeCell ref="O7:P7"/>
    <mergeCell ref="Q7:X7"/>
    <mergeCell ref="B8:J8"/>
    <mergeCell ref="K8:N8"/>
    <mergeCell ref="O8:P8"/>
    <mergeCell ref="Q8:X8"/>
    <mergeCell ref="B5:J5"/>
    <mergeCell ref="K5:N5"/>
    <mergeCell ref="O5:P5"/>
    <mergeCell ref="Q5:X5"/>
    <mergeCell ref="B6:J6"/>
    <mergeCell ref="K6:N6"/>
    <mergeCell ref="O6:P6"/>
    <mergeCell ref="Q6:X6"/>
    <mergeCell ref="B3:J3"/>
    <mergeCell ref="K3:N3"/>
    <mergeCell ref="O3:P3"/>
    <mergeCell ref="Q3:X3"/>
    <mergeCell ref="AE13:AG13"/>
    <mergeCell ref="B14:J14"/>
    <mergeCell ref="K14:N14"/>
    <mergeCell ref="O14:P14"/>
    <mergeCell ref="Q14:X14"/>
    <mergeCell ref="B11:J11"/>
    <mergeCell ref="K11:N11"/>
    <mergeCell ref="O11:P11"/>
    <mergeCell ref="Q11:X11"/>
    <mergeCell ref="B12:J12"/>
    <mergeCell ref="K12:N12"/>
    <mergeCell ref="O12:P12"/>
    <mergeCell ref="Q12:X12"/>
    <mergeCell ref="B9:J9"/>
    <mergeCell ref="K9:N9"/>
    <mergeCell ref="O9:P9"/>
    <mergeCell ref="Q9:X9"/>
    <mergeCell ref="B10:J10"/>
    <mergeCell ref="K10:N10"/>
    <mergeCell ref="O10:P10"/>
    <mergeCell ref="Q10:X10"/>
    <mergeCell ref="B17:J17"/>
    <mergeCell ref="K17:N17"/>
    <mergeCell ref="O17:P17"/>
    <mergeCell ref="Q17:X17"/>
    <mergeCell ref="B18:J18"/>
    <mergeCell ref="K18:N18"/>
    <mergeCell ref="O18:P18"/>
    <mergeCell ref="Q18:X18"/>
    <mergeCell ref="B15:J15"/>
    <mergeCell ref="K15:N15"/>
    <mergeCell ref="O15:P15"/>
    <mergeCell ref="Q15:X15"/>
    <mergeCell ref="B16:J16"/>
    <mergeCell ref="K16:N16"/>
    <mergeCell ref="O16:P16"/>
    <mergeCell ref="Q16:X16"/>
    <mergeCell ref="B13:J13"/>
    <mergeCell ref="K13:N13"/>
    <mergeCell ref="O13:P13"/>
    <mergeCell ref="Q13:X13"/>
    <mergeCell ref="B23:J23"/>
    <mergeCell ref="K23:N23"/>
    <mergeCell ref="O23:P23"/>
    <mergeCell ref="Q23:X23"/>
    <mergeCell ref="B24:J24"/>
    <mergeCell ref="K24:N24"/>
    <mergeCell ref="O24:P24"/>
    <mergeCell ref="Q24:X24"/>
    <mergeCell ref="B21:J21"/>
    <mergeCell ref="K21:N21"/>
    <mergeCell ref="O21:P21"/>
    <mergeCell ref="Q21:X21"/>
    <mergeCell ref="B22:J22"/>
    <mergeCell ref="K22:N22"/>
    <mergeCell ref="O22:P22"/>
    <mergeCell ref="Q22:X22"/>
    <mergeCell ref="B19:J19"/>
    <mergeCell ref="K19:N19"/>
    <mergeCell ref="O19:P19"/>
    <mergeCell ref="Q19:X19"/>
    <mergeCell ref="B20:J20"/>
    <mergeCell ref="K20:N20"/>
    <mergeCell ref="O20:P20"/>
    <mergeCell ref="Q20:X20"/>
    <mergeCell ref="B29:J29"/>
    <mergeCell ref="K29:N29"/>
    <mergeCell ref="O29:P29"/>
    <mergeCell ref="Q29:X29"/>
    <mergeCell ref="B30:J30"/>
    <mergeCell ref="K30:N30"/>
    <mergeCell ref="O30:P30"/>
    <mergeCell ref="Q30:X30"/>
    <mergeCell ref="B27:J27"/>
    <mergeCell ref="K27:N27"/>
    <mergeCell ref="O27:P27"/>
    <mergeCell ref="Q27:X27"/>
    <mergeCell ref="B28:J28"/>
    <mergeCell ref="K28:N28"/>
    <mergeCell ref="O28:P28"/>
    <mergeCell ref="Q28:X28"/>
    <mergeCell ref="B25:J25"/>
    <mergeCell ref="K25:N25"/>
    <mergeCell ref="O25:P25"/>
    <mergeCell ref="Q25:X25"/>
    <mergeCell ref="B26:J26"/>
    <mergeCell ref="K26:N26"/>
    <mergeCell ref="O26:P26"/>
    <mergeCell ref="Q26:X26"/>
    <mergeCell ref="B35:J35"/>
    <mergeCell ref="K35:N35"/>
    <mergeCell ref="O35:P35"/>
    <mergeCell ref="Q35:X35"/>
    <mergeCell ref="B36:J36"/>
    <mergeCell ref="K36:N36"/>
    <mergeCell ref="O36:P36"/>
    <mergeCell ref="Q36:X36"/>
    <mergeCell ref="B33:J33"/>
    <mergeCell ref="K33:N33"/>
    <mergeCell ref="O33:P33"/>
    <mergeCell ref="Q33:X33"/>
    <mergeCell ref="B34:J34"/>
    <mergeCell ref="K34:N34"/>
    <mergeCell ref="O34:P34"/>
    <mergeCell ref="Q34:X34"/>
    <mergeCell ref="B31:J31"/>
    <mergeCell ref="K31:N31"/>
    <mergeCell ref="O31:P31"/>
    <mergeCell ref="Q31:X31"/>
    <mergeCell ref="B32:J32"/>
    <mergeCell ref="K32:N32"/>
    <mergeCell ref="O32:P32"/>
    <mergeCell ref="Q32:X32"/>
    <mergeCell ref="B41:J41"/>
    <mergeCell ref="K41:N41"/>
    <mergeCell ref="O41:P41"/>
    <mergeCell ref="Q41:X41"/>
    <mergeCell ref="B42:J42"/>
    <mergeCell ref="K42:N42"/>
    <mergeCell ref="O42:P42"/>
    <mergeCell ref="Q42:X42"/>
    <mergeCell ref="B39:J39"/>
    <mergeCell ref="K39:N39"/>
    <mergeCell ref="O39:P39"/>
    <mergeCell ref="Q39:X39"/>
    <mergeCell ref="B40:J40"/>
    <mergeCell ref="K40:N40"/>
    <mergeCell ref="O40:P40"/>
    <mergeCell ref="Q40:X40"/>
    <mergeCell ref="B37:J37"/>
    <mergeCell ref="K37:N37"/>
    <mergeCell ref="O37:P37"/>
    <mergeCell ref="Q37:X37"/>
    <mergeCell ref="B38:J38"/>
    <mergeCell ref="K38:N38"/>
    <mergeCell ref="O38:P38"/>
    <mergeCell ref="Q38:X38"/>
    <mergeCell ref="B47:J47"/>
    <mergeCell ref="K47:N47"/>
    <mergeCell ref="O47:P47"/>
    <mergeCell ref="Q47:X47"/>
    <mergeCell ref="B48:J48"/>
    <mergeCell ref="K48:N48"/>
    <mergeCell ref="O48:P48"/>
    <mergeCell ref="Q48:X48"/>
    <mergeCell ref="B45:J45"/>
    <mergeCell ref="K45:N45"/>
    <mergeCell ref="O45:P45"/>
    <mergeCell ref="Q45:X45"/>
    <mergeCell ref="B46:J46"/>
    <mergeCell ref="K46:N46"/>
    <mergeCell ref="O46:P46"/>
    <mergeCell ref="Q46:X46"/>
    <mergeCell ref="B43:J43"/>
    <mergeCell ref="K43:N43"/>
    <mergeCell ref="O43:P43"/>
    <mergeCell ref="Q43:X43"/>
    <mergeCell ref="B44:J44"/>
    <mergeCell ref="K44:N44"/>
    <mergeCell ref="O44:P44"/>
    <mergeCell ref="Q44:X44"/>
    <mergeCell ref="B53:J53"/>
    <mergeCell ref="K53:N53"/>
    <mergeCell ref="O53:P53"/>
    <mergeCell ref="Q53:X53"/>
    <mergeCell ref="B54:J54"/>
    <mergeCell ref="K54:N54"/>
    <mergeCell ref="O54:P54"/>
    <mergeCell ref="Q54:X54"/>
    <mergeCell ref="B51:J51"/>
    <mergeCell ref="K51:N51"/>
    <mergeCell ref="O51:P51"/>
    <mergeCell ref="Q51:X51"/>
    <mergeCell ref="B52:J52"/>
    <mergeCell ref="K52:N52"/>
    <mergeCell ref="O52:P52"/>
    <mergeCell ref="Q52:X52"/>
    <mergeCell ref="B49:J49"/>
    <mergeCell ref="K49:N49"/>
    <mergeCell ref="O49:P49"/>
    <mergeCell ref="Q49:X49"/>
    <mergeCell ref="B50:J50"/>
    <mergeCell ref="K50:N50"/>
    <mergeCell ref="O50:P50"/>
    <mergeCell ref="Q50:X50"/>
    <mergeCell ref="B59:J59"/>
    <mergeCell ref="K59:N59"/>
    <mergeCell ref="O59:P59"/>
    <mergeCell ref="Q59:X59"/>
    <mergeCell ref="B60:J60"/>
    <mergeCell ref="K60:N60"/>
    <mergeCell ref="O60:P60"/>
    <mergeCell ref="Q60:X60"/>
    <mergeCell ref="B57:J57"/>
    <mergeCell ref="K57:N57"/>
    <mergeCell ref="O57:P57"/>
    <mergeCell ref="Q57:X57"/>
    <mergeCell ref="B58:J58"/>
    <mergeCell ref="K58:N58"/>
    <mergeCell ref="O58:P58"/>
    <mergeCell ref="Q58:X58"/>
    <mergeCell ref="B55:J55"/>
    <mergeCell ref="K55:N55"/>
    <mergeCell ref="O55:P55"/>
    <mergeCell ref="Q55:X55"/>
    <mergeCell ref="B56:J56"/>
    <mergeCell ref="K56:N56"/>
    <mergeCell ref="O56:P56"/>
    <mergeCell ref="Q56:X56"/>
    <mergeCell ref="B66:C66"/>
    <mergeCell ref="D66:G66"/>
    <mergeCell ref="H66:I66"/>
    <mergeCell ref="K66:M66"/>
    <mergeCell ref="N66:X66"/>
    <mergeCell ref="B67:C67"/>
    <mergeCell ref="D67:G67"/>
    <mergeCell ref="H67:I67"/>
    <mergeCell ref="K67:M67"/>
    <mergeCell ref="N67:X67"/>
    <mergeCell ref="J64:X64"/>
    <mergeCell ref="B65:C65"/>
    <mergeCell ref="D65:G65"/>
    <mergeCell ref="H65:I65"/>
    <mergeCell ref="K65:M65"/>
    <mergeCell ref="N65:X65"/>
    <mergeCell ref="B61:J61"/>
    <mergeCell ref="K61:N61"/>
    <mergeCell ref="O61:P61"/>
    <mergeCell ref="Q61:X61"/>
    <mergeCell ref="B62:J62"/>
    <mergeCell ref="K62:N62"/>
    <mergeCell ref="O62:P62"/>
    <mergeCell ref="Q62:X62"/>
    <mergeCell ref="B70:C70"/>
    <mergeCell ref="D70:G70"/>
    <mergeCell ref="H70:I70"/>
    <mergeCell ref="K70:M70"/>
    <mergeCell ref="N70:X70"/>
    <mergeCell ref="B71:C71"/>
    <mergeCell ref="D71:G71"/>
    <mergeCell ref="H71:I71"/>
    <mergeCell ref="K71:M71"/>
    <mergeCell ref="N71:X71"/>
    <mergeCell ref="B68:C68"/>
    <mergeCell ref="D68:G68"/>
    <mergeCell ref="H68:I68"/>
    <mergeCell ref="K68:M68"/>
    <mergeCell ref="N68:X68"/>
    <mergeCell ref="B69:C69"/>
    <mergeCell ref="D69:G69"/>
    <mergeCell ref="H69:I69"/>
    <mergeCell ref="K69:M69"/>
    <mergeCell ref="N69:X69"/>
    <mergeCell ref="B74:C74"/>
    <mergeCell ref="D74:G74"/>
    <mergeCell ref="H74:I74"/>
    <mergeCell ref="K74:M74"/>
    <mergeCell ref="N74:X74"/>
    <mergeCell ref="B75:C75"/>
    <mergeCell ref="D75:G75"/>
    <mergeCell ref="H75:I75"/>
    <mergeCell ref="K75:M75"/>
    <mergeCell ref="N75:X75"/>
    <mergeCell ref="B72:C72"/>
    <mergeCell ref="D72:G72"/>
    <mergeCell ref="H72:I72"/>
    <mergeCell ref="K72:M72"/>
    <mergeCell ref="N72:X72"/>
    <mergeCell ref="B73:C73"/>
    <mergeCell ref="D73:G73"/>
    <mergeCell ref="H73:I73"/>
    <mergeCell ref="K73:M73"/>
    <mergeCell ref="N73:X73"/>
    <mergeCell ref="B78:C78"/>
    <mergeCell ref="D78:G78"/>
    <mergeCell ref="H78:I78"/>
    <mergeCell ref="K78:M78"/>
    <mergeCell ref="N78:X78"/>
    <mergeCell ref="B79:C79"/>
    <mergeCell ref="D79:G79"/>
    <mergeCell ref="H79:I79"/>
    <mergeCell ref="K79:M79"/>
    <mergeCell ref="N79:X79"/>
    <mergeCell ref="B76:C76"/>
    <mergeCell ref="D76:G76"/>
    <mergeCell ref="H76:I76"/>
    <mergeCell ref="K76:M76"/>
    <mergeCell ref="N76:X76"/>
    <mergeCell ref="B77:C77"/>
    <mergeCell ref="D77:G77"/>
    <mergeCell ref="H77:I77"/>
    <mergeCell ref="K77:M77"/>
    <mergeCell ref="N77:X77"/>
    <mergeCell ref="B82:C82"/>
    <mergeCell ref="D82:G82"/>
    <mergeCell ref="H82:I82"/>
    <mergeCell ref="K82:M82"/>
    <mergeCell ref="N82:X82"/>
    <mergeCell ref="B83:C83"/>
    <mergeCell ref="D83:G83"/>
    <mergeCell ref="H83:I83"/>
    <mergeCell ref="K83:M83"/>
    <mergeCell ref="N83:X83"/>
    <mergeCell ref="B80:C80"/>
    <mergeCell ref="D80:G80"/>
    <mergeCell ref="H80:I80"/>
    <mergeCell ref="K80:M80"/>
    <mergeCell ref="N80:X80"/>
    <mergeCell ref="B81:C81"/>
    <mergeCell ref="D81:G81"/>
    <mergeCell ref="H81:I81"/>
    <mergeCell ref="K81:M81"/>
    <mergeCell ref="N81:X81"/>
    <mergeCell ref="B86:C86"/>
    <mergeCell ref="D86:G86"/>
    <mergeCell ref="H86:I86"/>
    <mergeCell ref="K86:M86"/>
    <mergeCell ref="N86:X86"/>
    <mergeCell ref="B87:C87"/>
    <mergeCell ref="D87:G87"/>
    <mergeCell ref="H87:I87"/>
    <mergeCell ref="K87:M87"/>
    <mergeCell ref="N87:X87"/>
    <mergeCell ref="B84:C84"/>
    <mergeCell ref="D84:G84"/>
    <mergeCell ref="H84:I84"/>
    <mergeCell ref="K84:M84"/>
    <mergeCell ref="N84:X84"/>
    <mergeCell ref="B85:C85"/>
    <mergeCell ref="D85:G85"/>
    <mergeCell ref="H85:I85"/>
    <mergeCell ref="K85:M85"/>
    <mergeCell ref="N85:X85"/>
    <mergeCell ref="B90:C90"/>
    <mergeCell ref="D90:G90"/>
    <mergeCell ref="H90:I90"/>
    <mergeCell ref="K90:M90"/>
    <mergeCell ref="N90:X90"/>
    <mergeCell ref="B91:C91"/>
    <mergeCell ref="D91:G91"/>
    <mergeCell ref="H91:I91"/>
    <mergeCell ref="K91:M91"/>
    <mergeCell ref="N91:X91"/>
    <mergeCell ref="B88:C88"/>
    <mergeCell ref="D88:G88"/>
    <mergeCell ref="H88:I88"/>
    <mergeCell ref="K88:M88"/>
    <mergeCell ref="N88:X88"/>
    <mergeCell ref="B89:C89"/>
    <mergeCell ref="D89:G89"/>
    <mergeCell ref="H89:I89"/>
    <mergeCell ref="K89:M89"/>
    <mergeCell ref="N89:X89"/>
    <mergeCell ref="B94:C94"/>
    <mergeCell ref="D94:G94"/>
    <mergeCell ref="H94:I94"/>
    <mergeCell ref="K94:M94"/>
    <mergeCell ref="N94:X94"/>
    <mergeCell ref="B95:C95"/>
    <mergeCell ref="D95:G95"/>
    <mergeCell ref="H95:I95"/>
    <mergeCell ref="K95:M95"/>
    <mergeCell ref="N95:X95"/>
    <mergeCell ref="B92:C92"/>
    <mergeCell ref="D92:G92"/>
    <mergeCell ref="H92:I92"/>
    <mergeCell ref="K92:M92"/>
    <mergeCell ref="N92:X92"/>
    <mergeCell ref="B93:C93"/>
    <mergeCell ref="D93:G93"/>
    <mergeCell ref="H93:I93"/>
    <mergeCell ref="K93:M93"/>
    <mergeCell ref="N93:X93"/>
    <mergeCell ref="B98:C98"/>
    <mergeCell ref="D98:G98"/>
    <mergeCell ref="H98:I98"/>
    <mergeCell ref="K98:M98"/>
    <mergeCell ref="N98:X98"/>
    <mergeCell ref="B99:C99"/>
    <mergeCell ref="D99:G99"/>
    <mergeCell ref="H99:I99"/>
    <mergeCell ref="K99:M99"/>
    <mergeCell ref="N99:X99"/>
    <mergeCell ref="B96:C96"/>
    <mergeCell ref="D96:G96"/>
    <mergeCell ref="H96:I96"/>
    <mergeCell ref="K96:M96"/>
    <mergeCell ref="N96:X96"/>
    <mergeCell ref="B97:C97"/>
    <mergeCell ref="D97:G97"/>
    <mergeCell ref="H97:I97"/>
    <mergeCell ref="K97:M97"/>
    <mergeCell ref="N97:X97"/>
    <mergeCell ref="B102:C102"/>
    <mergeCell ref="D102:G102"/>
    <mergeCell ref="H102:I102"/>
    <mergeCell ref="K102:M102"/>
    <mergeCell ref="N102:X102"/>
    <mergeCell ref="B103:C103"/>
    <mergeCell ref="D103:G103"/>
    <mergeCell ref="H103:I103"/>
    <mergeCell ref="K103:M103"/>
    <mergeCell ref="N103:X103"/>
    <mergeCell ref="B100:C100"/>
    <mergeCell ref="D100:G100"/>
    <mergeCell ref="H100:I100"/>
    <mergeCell ref="K100:M100"/>
    <mergeCell ref="N100:X100"/>
    <mergeCell ref="B101:C101"/>
    <mergeCell ref="D101:G101"/>
    <mergeCell ref="H101:I101"/>
    <mergeCell ref="K101:M101"/>
    <mergeCell ref="N101:X101"/>
    <mergeCell ref="B106:C106"/>
    <mergeCell ref="D106:G106"/>
    <mergeCell ref="H106:I106"/>
    <mergeCell ref="K106:M106"/>
    <mergeCell ref="N106:X106"/>
    <mergeCell ref="B107:C107"/>
    <mergeCell ref="D107:G107"/>
    <mergeCell ref="H107:I107"/>
    <mergeCell ref="K107:M107"/>
    <mergeCell ref="N107:X107"/>
    <mergeCell ref="B104:C104"/>
    <mergeCell ref="D104:G104"/>
    <mergeCell ref="H104:I104"/>
    <mergeCell ref="K104:M104"/>
    <mergeCell ref="N104:X104"/>
    <mergeCell ref="B105:C105"/>
    <mergeCell ref="D105:G105"/>
    <mergeCell ref="H105:I105"/>
    <mergeCell ref="K105:M105"/>
    <mergeCell ref="N105:X105"/>
    <mergeCell ref="B110:C110"/>
    <mergeCell ref="D110:G110"/>
    <mergeCell ref="H110:I110"/>
    <mergeCell ref="K110:M110"/>
    <mergeCell ref="N110:X110"/>
    <mergeCell ref="B111:C111"/>
    <mergeCell ref="D111:G111"/>
    <mergeCell ref="H111:I111"/>
    <mergeCell ref="K111:M111"/>
    <mergeCell ref="N111:X111"/>
    <mergeCell ref="B108:C108"/>
    <mergeCell ref="D108:G108"/>
    <mergeCell ref="H108:I108"/>
    <mergeCell ref="K108:M108"/>
    <mergeCell ref="N108:X108"/>
    <mergeCell ref="B109:C109"/>
    <mergeCell ref="D109:G109"/>
    <mergeCell ref="H109:I109"/>
    <mergeCell ref="K109:M109"/>
    <mergeCell ref="N109:X109"/>
    <mergeCell ref="B114:C114"/>
    <mergeCell ref="D114:G114"/>
    <mergeCell ref="H114:I114"/>
    <mergeCell ref="K114:M114"/>
    <mergeCell ref="N114:X114"/>
    <mergeCell ref="B115:C115"/>
    <mergeCell ref="D115:G115"/>
    <mergeCell ref="H115:I115"/>
    <mergeCell ref="K115:M115"/>
    <mergeCell ref="N115:X115"/>
    <mergeCell ref="B112:C112"/>
    <mergeCell ref="D112:G112"/>
    <mergeCell ref="H112:I112"/>
    <mergeCell ref="K112:M112"/>
    <mergeCell ref="N112:X112"/>
    <mergeCell ref="B113:C113"/>
    <mergeCell ref="D113:G113"/>
    <mergeCell ref="H113:I113"/>
    <mergeCell ref="K113:M113"/>
    <mergeCell ref="N113:X113"/>
    <mergeCell ref="B118:C118"/>
    <mergeCell ref="D118:G118"/>
    <mergeCell ref="H118:I118"/>
    <mergeCell ref="K118:M118"/>
    <mergeCell ref="N118:X118"/>
    <mergeCell ref="B119:C119"/>
    <mergeCell ref="D119:G119"/>
    <mergeCell ref="H119:I119"/>
    <mergeCell ref="K119:M119"/>
    <mergeCell ref="N119:X119"/>
    <mergeCell ref="B116:C116"/>
    <mergeCell ref="D116:G116"/>
    <mergeCell ref="H116:I116"/>
    <mergeCell ref="K116:M116"/>
    <mergeCell ref="N116:X116"/>
    <mergeCell ref="B117:C117"/>
    <mergeCell ref="D117:G117"/>
    <mergeCell ref="H117:I117"/>
    <mergeCell ref="K117:M117"/>
    <mergeCell ref="N117:X117"/>
    <mergeCell ref="B122:C122"/>
    <mergeCell ref="D122:G122"/>
    <mergeCell ref="H122:I122"/>
    <mergeCell ref="K122:M122"/>
    <mergeCell ref="N122:X122"/>
    <mergeCell ref="B123:C123"/>
    <mergeCell ref="D123:G123"/>
    <mergeCell ref="H123:I123"/>
    <mergeCell ref="K123:M123"/>
    <mergeCell ref="N123:X123"/>
    <mergeCell ref="B120:C120"/>
    <mergeCell ref="D120:G120"/>
    <mergeCell ref="H120:I120"/>
    <mergeCell ref="K120:M120"/>
    <mergeCell ref="N120:X120"/>
    <mergeCell ref="B121:C121"/>
    <mergeCell ref="D121:G121"/>
    <mergeCell ref="H121:I121"/>
    <mergeCell ref="K121:M121"/>
    <mergeCell ref="N121:X121"/>
    <mergeCell ref="B128:C128"/>
    <mergeCell ref="D128:G128"/>
    <mergeCell ref="H128:I128"/>
    <mergeCell ref="K128:M128"/>
    <mergeCell ref="N128:X128"/>
    <mergeCell ref="B129:C129"/>
    <mergeCell ref="D129:G129"/>
    <mergeCell ref="H129:I129"/>
    <mergeCell ref="K129:M129"/>
    <mergeCell ref="N129:X129"/>
    <mergeCell ref="B124:C124"/>
    <mergeCell ref="D124:G124"/>
    <mergeCell ref="H124:I124"/>
    <mergeCell ref="K124:M124"/>
    <mergeCell ref="N124:X124"/>
    <mergeCell ref="D125:G125"/>
    <mergeCell ref="H125:I125"/>
    <mergeCell ref="K125:M125"/>
    <mergeCell ref="N125:X125"/>
    <mergeCell ref="B132:C132"/>
    <mergeCell ref="D132:G132"/>
    <mergeCell ref="H132:I132"/>
    <mergeCell ref="K132:M132"/>
    <mergeCell ref="N132:X132"/>
    <mergeCell ref="B133:C133"/>
    <mergeCell ref="D133:G133"/>
    <mergeCell ref="H133:I133"/>
    <mergeCell ref="K133:M133"/>
    <mergeCell ref="N133:X133"/>
    <mergeCell ref="B130:C130"/>
    <mergeCell ref="D130:G130"/>
    <mergeCell ref="H130:I130"/>
    <mergeCell ref="K130:M130"/>
    <mergeCell ref="N130:X130"/>
    <mergeCell ref="B131:C131"/>
    <mergeCell ref="D131:G131"/>
    <mergeCell ref="H131:I131"/>
    <mergeCell ref="K131:M131"/>
    <mergeCell ref="N131:X131"/>
    <mergeCell ref="B136:C136"/>
    <mergeCell ref="D136:G136"/>
    <mergeCell ref="H136:I136"/>
    <mergeCell ref="K136:M136"/>
    <mergeCell ref="N136:X136"/>
    <mergeCell ref="B137:C137"/>
    <mergeCell ref="D137:G137"/>
    <mergeCell ref="H137:I137"/>
    <mergeCell ref="K137:M137"/>
    <mergeCell ref="N137:X137"/>
    <mergeCell ref="B134:C134"/>
    <mergeCell ref="D134:G134"/>
    <mergeCell ref="H134:I134"/>
    <mergeCell ref="K134:M134"/>
    <mergeCell ref="N134:X134"/>
    <mergeCell ref="B135:C135"/>
    <mergeCell ref="D135:G135"/>
    <mergeCell ref="H135:I135"/>
    <mergeCell ref="K135:M135"/>
    <mergeCell ref="N135:X135"/>
    <mergeCell ref="B140:C140"/>
    <mergeCell ref="D140:G140"/>
    <mergeCell ref="H140:I140"/>
    <mergeCell ref="K140:M140"/>
    <mergeCell ref="N140:X140"/>
    <mergeCell ref="B141:C141"/>
    <mergeCell ref="D141:G141"/>
    <mergeCell ref="H141:I141"/>
    <mergeCell ref="K141:M141"/>
    <mergeCell ref="N141:X141"/>
    <mergeCell ref="B138:C138"/>
    <mergeCell ref="D138:G138"/>
    <mergeCell ref="H138:I138"/>
    <mergeCell ref="K138:M138"/>
    <mergeCell ref="N138:X138"/>
    <mergeCell ref="B139:C139"/>
    <mergeCell ref="D139:G139"/>
    <mergeCell ref="H139:I139"/>
    <mergeCell ref="K139:M139"/>
    <mergeCell ref="N139:X139"/>
    <mergeCell ref="B144:C144"/>
    <mergeCell ref="D144:G144"/>
    <mergeCell ref="H144:I144"/>
    <mergeCell ref="K144:M144"/>
    <mergeCell ref="N144:X144"/>
    <mergeCell ref="B145:C145"/>
    <mergeCell ref="D145:G145"/>
    <mergeCell ref="H145:I145"/>
    <mergeCell ref="K145:M145"/>
    <mergeCell ref="N145:X145"/>
    <mergeCell ref="B142:C142"/>
    <mergeCell ref="D142:G142"/>
    <mergeCell ref="H142:I142"/>
    <mergeCell ref="K142:M142"/>
    <mergeCell ref="N142:X142"/>
    <mergeCell ref="B143:C143"/>
    <mergeCell ref="D143:G143"/>
    <mergeCell ref="H143:I143"/>
    <mergeCell ref="K143:M143"/>
    <mergeCell ref="N143:X143"/>
    <mergeCell ref="B148:C148"/>
    <mergeCell ref="D148:G148"/>
    <mergeCell ref="H148:I148"/>
    <mergeCell ref="K148:M148"/>
    <mergeCell ref="N148:X148"/>
    <mergeCell ref="B149:C149"/>
    <mergeCell ref="D149:G149"/>
    <mergeCell ref="H149:I149"/>
    <mergeCell ref="K149:M149"/>
    <mergeCell ref="N149:X149"/>
    <mergeCell ref="B146:C146"/>
    <mergeCell ref="D146:G146"/>
    <mergeCell ref="H146:I146"/>
    <mergeCell ref="K146:M146"/>
    <mergeCell ref="N146:X146"/>
    <mergeCell ref="B147:C147"/>
    <mergeCell ref="D147:G147"/>
    <mergeCell ref="H147:I147"/>
    <mergeCell ref="K147:M147"/>
    <mergeCell ref="N147:X147"/>
    <mergeCell ref="B152:C152"/>
    <mergeCell ref="D152:G152"/>
    <mergeCell ref="H152:I152"/>
    <mergeCell ref="K152:M152"/>
    <mergeCell ref="N152:X152"/>
    <mergeCell ref="B153:C153"/>
    <mergeCell ref="D153:G153"/>
    <mergeCell ref="H153:I153"/>
    <mergeCell ref="K153:M153"/>
    <mergeCell ref="N153:X153"/>
    <mergeCell ref="B150:C150"/>
    <mergeCell ref="D150:G150"/>
    <mergeCell ref="H150:I150"/>
    <mergeCell ref="K150:M150"/>
    <mergeCell ref="N150:X150"/>
    <mergeCell ref="B151:C151"/>
    <mergeCell ref="D151:G151"/>
    <mergeCell ref="H151:I151"/>
    <mergeCell ref="K151:M151"/>
    <mergeCell ref="N151:X151"/>
    <mergeCell ref="B156:C156"/>
    <mergeCell ref="D156:G156"/>
    <mergeCell ref="H156:I156"/>
    <mergeCell ref="K156:M156"/>
    <mergeCell ref="N156:X156"/>
    <mergeCell ref="B157:C157"/>
    <mergeCell ref="D157:G157"/>
    <mergeCell ref="H157:I157"/>
    <mergeCell ref="K157:M157"/>
    <mergeCell ref="N157:X157"/>
    <mergeCell ref="B154:C154"/>
    <mergeCell ref="D154:G154"/>
    <mergeCell ref="H154:I154"/>
    <mergeCell ref="K154:M154"/>
    <mergeCell ref="N154:X154"/>
    <mergeCell ref="B155:C155"/>
    <mergeCell ref="D155:G155"/>
    <mergeCell ref="H155:I155"/>
    <mergeCell ref="K155:M155"/>
    <mergeCell ref="N155:X155"/>
    <mergeCell ref="B160:C160"/>
    <mergeCell ref="D160:G160"/>
    <mergeCell ref="H160:I160"/>
    <mergeCell ref="K160:M160"/>
    <mergeCell ref="N160:X160"/>
    <mergeCell ref="B161:C161"/>
    <mergeCell ref="D161:G161"/>
    <mergeCell ref="H161:I161"/>
    <mergeCell ref="K161:M161"/>
    <mergeCell ref="N161:X161"/>
    <mergeCell ref="B158:C158"/>
    <mergeCell ref="D158:G158"/>
    <mergeCell ref="H158:I158"/>
    <mergeCell ref="K158:M158"/>
    <mergeCell ref="N158:X158"/>
    <mergeCell ref="B159:C159"/>
    <mergeCell ref="D159:G159"/>
    <mergeCell ref="H159:I159"/>
    <mergeCell ref="K159:M159"/>
    <mergeCell ref="N159:X159"/>
    <mergeCell ref="B164:C164"/>
    <mergeCell ref="D164:G164"/>
    <mergeCell ref="H164:I164"/>
    <mergeCell ref="K164:M164"/>
    <mergeCell ref="N164:X164"/>
    <mergeCell ref="B165:C165"/>
    <mergeCell ref="D165:G165"/>
    <mergeCell ref="H165:I165"/>
    <mergeCell ref="K165:M165"/>
    <mergeCell ref="N165:X165"/>
    <mergeCell ref="B162:C162"/>
    <mergeCell ref="D162:G162"/>
    <mergeCell ref="H162:I162"/>
    <mergeCell ref="K162:M162"/>
    <mergeCell ref="N162:X162"/>
    <mergeCell ref="B163:C163"/>
    <mergeCell ref="D163:G163"/>
    <mergeCell ref="H163:I163"/>
    <mergeCell ref="K163:M163"/>
    <mergeCell ref="N163:X163"/>
    <mergeCell ref="B168:C168"/>
    <mergeCell ref="D168:G168"/>
    <mergeCell ref="H168:I168"/>
    <mergeCell ref="K168:M168"/>
    <mergeCell ref="N168:X168"/>
    <mergeCell ref="B169:C169"/>
    <mergeCell ref="D169:G169"/>
    <mergeCell ref="H169:I169"/>
    <mergeCell ref="K169:M169"/>
    <mergeCell ref="N169:X169"/>
    <mergeCell ref="B166:C166"/>
    <mergeCell ref="D166:G166"/>
    <mergeCell ref="H166:I166"/>
    <mergeCell ref="K166:M166"/>
    <mergeCell ref="N166:X166"/>
    <mergeCell ref="B167:C167"/>
    <mergeCell ref="D167:G167"/>
    <mergeCell ref="H167:I167"/>
    <mergeCell ref="K167:M167"/>
    <mergeCell ref="N167:X167"/>
    <mergeCell ref="B172:C172"/>
    <mergeCell ref="D172:G172"/>
    <mergeCell ref="H172:I172"/>
    <mergeCell ref="K172:M172"/>
    <mergeCell ref="N172:X172"/>
    <mergeCell ref="B173:C173"/>
    <mergeCell ref="D173:G173"/>
    <mergeCell ref="H173:I173"/>
    <mergeCell ref="K173:M173"/>
    <mergeCell ref="N173:X173"/>
    <mergeCell ref="B170:C170"/>
    <mergeCell ref="D170:G170"/>
    <mergeCell ref="H170:I170"/>
    <mergeCell ref="K170:M170"/>
    <mergeCell ref="N170:X170"/>
    <mergeCell ref="B171:C171"/>
    <mergeCell ref="D171:G171"/>
    <mergeCell ref="H171:I171"/>
    <mergeCell ref="K171:M171"/>
    <mergeCell ref="N171:X171"/>
    <mergeCell ref="B176:C176"/>
    <mergeCell ref="D176:G176"/>
    <mergeCell ref="H176:I176"/>
    <mergeCell ref="K176:M176"/>
    <mergeCell ref="N176:X176"/>
    <mergeCell ref="B177:C177"/>
    <mergeCell ref="D177:G177"/>
    <mergeCell ref="H177:I177"/>
    <mergeCell ref="K177:M177"/>
    <mergeCell ref="N177:X177"/>
    <mergeCell ref="B174:C174"/>
    <mergeCell ref="D174:G174"/>
    <mergeCell ref="H174:I174"/>
    <mergeCell ref="K174:M174"/>
    <mergeCell ref="N174:X174"/>
    <mergeCell ref="B175:C175"/>
    <mergeCell ref="D175:G175"/>
    <mergeCell ref="H175:I175"/>
    <mergeCell ref="K175:M175"/>
    <mergeCell ref="N175:X175"/>
    <mergeCell ref="B180:C180"/>
    <mergeCell ref="D180:G180"/>
    <mergeCell ref="H180:I180"/>
    <mergeCell ref="K180:M180"/>
    <mergeCell ref="N180:X180"/>
    <mergeCell ref="B181:C181"/>
    <mergeCell ref="D181:G181"/>
    <mergeCell ref="H181:I181"/>
    <mergeCell ref="K181:M181"/>
    <mergeCell ref="N181:X181"/>
    <mergeCell ref="B178:C178"/>
    <mergeCell ref="D178:G178"/>
    <mergeCell ref="H178:I178"/>
    <mergeCell ref="K178:M178"/>
    <mergeCell ref="N178:X178"/>
    <mergeCell ref="B179:C179"/>
    <mergeCell ref="D179:G179"/>
    <mergeCell ref="H179:I179"/>
    <mergeCell ref="K179:M179"/>
    <mergeCell ref="N179:X179"/>
    <mergeCell ref="B184:C184"/>
    <mergeCell ref="D184:G184"/>
    <mergeCell ref="H184:I184"/>
    <mergeCell ref="K184:M184"/>
    <mergeCell ref="N184:X184"/>
    <mergeCell ref="B185:C185"/>
    <mergeCell ref="D185:G185"/>
    <mergeCell ref="H185:I185"/>
    <mergeCell ref="K185:M185"/>
    <mergeCell ref="N185:X185"/>
    <mergeCell ref="B182:C182"/>
    <mergeCell ref="D182:G182"/>
    <mergeCell ref="H182:I182"/>
    <mergeCell ref="K182:M182"/>
    <mergeCell ref="N182:X182"/>
    <mergeCell ref="B183:C183"/>
    <mergeCell ref="D183:G183"/>
    <mergeCell ref="H183:I183"/>
    <mergeCell ref="K183:M183"/>
    <mergeCell ref="N183:X183"/>
    <mergeCell ref="D188:G188"/>
    <mergeCell ref="H188:I188"/>
    <mergeCell ref="K188:M188"/>
    <mergeCell ref="N188:X188"/>
    <mergeCell ref="B191:C191"/>
    <mergeCell ref="D191:G191"/>
    <mergeCell ref="H191:I191"/>
    <mergeCell ref="K191:M191"/>
    <mergeCell ref="N191:X191"/>
    <mergeCell ref="B186:C186"/>
    <mergeCell ref="D186:G186"/>
    <mergeCell ref="H186:I186"/>
    <mergeCell ref="K186:M186"/>
    <mergeCell ref="N186:X186"/>
    <mergeCell ref="B187:C187"/>
    <mergeCell ref="D187:G187"/>
    <mergeCell ref="H187:I187"/>
    <mergeCell ref="K187:M187"/>
    <mergeCell ref="N187:X187"/>
    <mergeCell ref="B194:C194"/>
    <mergeCell ref="D194:G194"/>
    <mergeCell ref="H194:I194"/>
    <mergeCell ref="K194:M194"/>
    <mergeCell ref="N194:X194"/>
    <mergeCell ref="B195:C195"/>
    <mergeCell ref="D195:G195"/>
    <mergeCell ref="H195:I195"/>
    <mergeCell ref="K195:M195"/>
    <mergeCell ref="N195:X195"/>
    <mergeCell ref="B192:C192"/>
    <mergeCell ref="D192:G192"/>
    <mergeCell ref="H192:I192"/>
    <mergeCell ref="K192:M192"/>
    <mergeCell ref="N192:X192"/>
    <mergeCell ref="B193:C193"/>
    <mergeCell ref="D193:G193"/>
    <mergeCell ref="H193:I193"/>
    <mergeCell ref="K193:M193"/>
    <mergeCell ref="N193:X193"/>
    <mergeCell ref="B198:C198"/>
    <mergeCell ref="D198:G198"/>
    <mergeCell ref="H198:I198"/>
    <mergeCell ref="K198:M198"/>
    <mergeCell ref="N198:X198"/>
    <mergeCell ref="B199:C199"/>
    <mergeCell ref="D199:G199"/>
    <mergeCell ref="H199:I199"/>
    <mergeCell ref="K199:M199"/>
    <mergeCell ref="N199:X199"/>
    <mergeCell ref="B196:C196"/>
    <mergeCell ref="D196:G196"/>
    <mergeCell ref="H196:I196"/>
    <mergeCell ref="K196:M196"/>
    <mergeCell ref="N196:X196"/>
    <mergeCell ref="B197:C197"/>
    <mergeCell ref="D197:G197"/>
    <mergeCell ref="H197:I197"/>
    <mergeCell ref="K197:M197"/>
    <mergeCell ref="N197:X197"/>
    <mergeCell ref="B202:C202"/>
    <mergeCell ref="D202:G202"/>
    <mergeCell ref="H202:I202"/>
    <mergeCell ref="K202:M202"/>
    <mergeCell ref="N202:X202"/>
    <mergeCell ref="B203:C203"/>
    <mergeCell ref="D203:G203"/>
    <mergeCell ref="H203:I203"/>
    <mergeCell ref="K203:M203"/>
    <mergeCell ref="N203:X203"/>
    <mergeCell ref="B200:C200"/>
    <mergeCell ref="D200:G200"/>
    <mergeCell ref="H200:I200"/>
    <mergeCell ref="K200:M200"/>
    <mergeCell ref="N200:X200"/>
    <mergeCell ref="B201:C201"/>
    <mergeCell ref="D201:G201"/>
    <mergeCell ref="H201:I201"/>
    <mergeCell ref="K201:M201"/>
    <mergeCell ref="N201:X201"/>
    <mergeCell ref="B206:C206"/>
    <mergeCell ref="D206:G206"/>
    <mergeCell ref="H206:I206"/>
    <mergeCell ref="K206:M206"/>
    <mergeCell ref="N206:X206"/>
    <mergeCell ref="B207:C207"/>
    <mergeCell ref="D207:G207"/>
    <mergeCell ref="H207:I207"/>
    <mergeCell ref="K207:M207"/>
    <mergeCell ref="N207:X207"/>
    <mergeCell ref="B204:C204"/>
    <mergeCell ref="D204:G204"/>
    <mergeCell ref="H204:I204"/>
    <mergeCell ref="K204:M204"/>
    <mergeCell ref="N204:X204"/>
    <mergeCell ref="B205:C205"/>
    <mergeCell ref="D205:G205"/>
    <mergeCell ref="H205:I205"/>
    <mergeCell ref="K205:M205"/>
    <mergeCell ref="N205:X205"/>
    <mergeCell ref="B210:C210"/>
    <mergeCell ref="D210:G210"/>
    <mergeCell ref="H210:I210"/>
    <mergeCell ref="K210:M210"/>
    <mergeCell ref="N210:X210"/>
    <mergeCell ref="B211:C211"/>
    <mergeCell ref="D211:G211"/>
    <mergeCell ref="H211:I211"/>
    <mergeCell ref="K211:M211"/>
    <mergeCell ref="N211:X211"/>
    <mergeCell ref="B208:C208"/>
    <mergeCell ref="D208:G208"/>
    <mergeCell ref="H208:I208"/>
    <mergeCell ref="K208:M208"/>
    <mergeCell ref="N208:X208"/>
    <mergeCell ref="B209:C209"/>
    <mergeCell ref="D209:G209"/>
    <mergeCell ref="H209:I209"/>
    <mergeCell ref="K209:M209"/>
    <mergeCell ref="N209:X209"/>
    <mergeCell ref="B214:C214"/>
    <mergeCell ref="D214:G214"/>
    <mergeCell ref="H214:I214"/>
    <mergeCell ref="K214:M214"/>
    <mergeCell ref="N214:X214"/>
    <mergeCell ref="B215:C215"/>
    <mergeCell ref="D215:G215"/>
    <mergeCell ref="H215:I215"/>
    <mergeCell ref="K215:M215"/>
    <mergeCell ref="N215:X215"/>
    <mergeCell ref="B212:C212"/>
    <mergeCell ref="D212:G212"/>
    <mergeCell ref="H212:I212"/>
    <mergeCell ref="K212:M212"/>
    <mergeCell ref="N212:X212"/>
    <mergeCell ref="B213:C213"/>
    <mergeCell ref="D213:G213"/>
    <mergeCell ref="H213:I213"/>
    <mergeCell ref="K213:M213"/>
    <mergeCell ref="N213:X213"/>
    <mergeCell ref="B218:C218"/>
    <mergeCell ref="D218:G218"/>
    <mergeCell ref="H218:I218"/>
    <mergeCell ref="K218:M218"/>
    <mergeCell ref="N218:X218"/>
    <mergeCell ref="B219:C219"/>
    <mergeCell ref="D219:G219"/>
    <mergeCell ref="H219:I219"/>
    <mergeCell ref="K219:M219"/>
    <mergeCell ref="N219:X219"/>
    <mergeCell ref="B216:C216"/>
    <mergeCell ref="D216:G216"/>
    <mergeCell ref="H216:I216"/>
    <mergeCell ref="K216:M216"/>
    <mergeCell ref="N216:X216"/>
    <mergeCell ref="B217:C217"/>
    <mergeCell ref="D217:G217"/>
    <mergeCell ref="H217:I217"/>
    <mergeCell ref="K217:M217"/>
    <mergeCell ref="N217:X217"/>
    <mergeCell ref="B222:C222"/>
    <mergeCell ref="D222:G222"/>
    <mergeCell ref="H222:I222"/>
    <mergeCell ref="K222:M222"/>
    <mergeCell ref="N222:X222"/>
    <mergeCell ref="B223:C223"/>
    <mergeCell ref="D223:G223"/>
    <mergeCell ref="H223:I223"/>
    <mergeCell ref="K223:M223"/>
    <mergeCell ref="N223:X223"/>
    <mergeCell ref="B220:C220"/>
    <mergeCell ref="D220:G220"/>
    <mergeCell ref="H220:I220"/>
    <mergeCell ref="K220:M220"/>
    <mergeCell ref="N220:X220"/>
    <mergeCell ref="B221:C221"/>
    <mergeCell ref="D221:G221"/>
    <mergeCell ref="H221:I221"/>
    <mergeCell ref="K221:M221"/>
    <mergeCell ref="N221:X221"/>
    <mergeCell ref="B226:C226"/>
    <mergeCell ref="D226:G226"/>
    <mergeCell ref="H226:I226"/>
    <mergeCell ref="K226:M226"/>
    <mergeCell ref="N226:X226"/>
    <mergeCell ref="B227:C227"/>
    <mergeCell ref="D227:G227"/>
    <mergeCell ref="H227:I227"/>
    <mergeCell ref="K227:M227"/>
    <mergeCell ref="N227:X227"/>
    <mergeCell ref="B224:C224"/>
    <mergeCell ref="D224:G224"/>
    <mergeCell ref="H224:I224"/>
    <mergeCell ref="K224:M224"/>
    <mergeCell ref="N224:X224"/>
    <mergeCell ref="B225:C225"/>
    <mergeCell ref="D225:G225"/>
    <mergeCell ref="H225:I225"/>
    <mergeCell ref="K225:M225"/>
    <mergeCell ref="N225:X225"/>
    <mergeCell ref="B230:C230"/>
    <mergeCell ref="D230:G230"/>
    <mergeCell ref="H230:I230"/>
    <mergeCell ref="K230:M230"/>
    <mergeCell ref="N230:X230"/>
    <mergeCell ref="B231:C231"/>
    <mergeCell ref="D231:G231"/>
    <mergeCell ref="H231:I231"/>
    <mergeCell ref="K231:M231"/>
    <mergeCell ref="N231:X231"/>
    <mergeCell ref="B228:C228"/>
    <mergeCell ref="D228:G228"/>
    <mergeCell ref="H228:I228"/>
    <mergeCell ref="K228:M228"/>
    <mergeCell ref="N228:X228"/>
    <mergeCell ref="B229:C229"/>
    <mergeCell ref="D229:G229"/>
    <mergeCell ref="H229:I229"/>
    <mergeCell ref="K229:M229"/>
    <mergeCell ref="N229:X229"/>
    <mergeCell ref="B234:C234"/>
    <mergeCell ref="D234:G234"/>
    <mergeCell ref="H234:I234"/>
    <mergeCell ref="K234:M234"/>
    <mergeCell ref="N234:X234"/>
    <mergeCell ref="B235:C235"/>
    <mergeCell ref="D235:G235"/>
    <mergeCell ref="H235:I235"/>
    <mergeCell ref="K235:M235"/>
    <mergeCell ref="N235:X235"/>
    <mergeCell ref="B232:C232"/>
    <mergeCell ref="D232:G232"/>
    <mergeCell ref="H232:I232"/>
    <mergeCell ref="K232:M232"/>
    <mergeCell ref="N232:X232"/>
    <mergeCell ref="B233:C233"/>
    <mergeCell ref="D233:G233"/>
    <mergeCell ref="H233:I233"/>
    <mergeCell ref="K233:M233"/>
    <mergeCell ref="N233:X233"/>
    <mergeCell ref="B238:C238"/>
    <mergeCell ref="D238:G238"/>
    <mergeCell ref="H238:I238"/>
    <mergeCell ref="K238:M238"/>
    <mergeCell ref="N238:X238"/>
    <mergeCell ref="B239:C239"/>
    <mergeCell ref="D239:G239"/>
    <mergeCell ref="H239:I239"/>
    <mergeCell ref="K239:M239"/>
    <mergeCell ref="N239:X239"/>
    <mergeCell ref="B236:C236"/>
    <mergeCell ref="D236:G236"/>
    <mergeCell ref="H236:I236"/>
    <mergeCell ref="K236:M236"/>
    <mergeCell ref="N236:X236"/>
    <mergeCell ref="B237:C237"/>
    <mergeCell ref="D237:G237"/>
    <mergeCell ref="H237:I237"/>
    <mergeCell ref="K237:M237"/>
    <mergeCell ref="N237:X237"/>
    <mergeCell ref="B242:C242"/>
    <mergeCell ref="D242:G242"/>
    <mergeCell ref="H242:I242"/>
    <mergeCell ref="K242:M242"/>
    <mergeCell ref="N242:X242"/>
    <mergeCell ref="B243:C243"/>
    <mergeCell ref="D243:G243"/>
    <mergeCell ref="H243:I243"/>
    <mergeCell ref="K243:M243"/>
    <mergeCell ref="N243:X243"/>
    <mergeCell ref="B240:C240"/>
    <mergeCell ref="D240:G240"/>
    <mergeCell ref="H240:I240"/>
    <mergeCell ref="K240:M240"/>
    <mergeCell ref="N240:X240"/>
    <mergeCell ref="B241:C241"/>
    <mergeCell ref="D241:G241"/>
    <mergeCell ref="H241:I241"/>
    <mergeCell ref="K241:M241"/>
    <mergeCell ref="N241:X241"/>
    <mergeCell ref="B246:C246"/>
    <mergeCell ref="D246:G246"/>
    <mergeCell ref="H246:I246"/>
    <mergeCell ref="K246:M246"/>
    <mergeCell ref="N246:X246"/>
    <mergeCell ref="B247:C247"/>
    <mergeCell ref="D247:G247"/>
    <mergeCell ref="H247:I247"/>
    <mergeCell ref="K247:M247"/>
    <mergeCell ref="N247:X247"/>
    <mergeCell ref="B244:C244"/>
    <mergeCell ref="D244:G244"/>
    <mergeCell ref="H244:I244"/>
    <mergeCell ref="K244:M244"/>
    <mergeCell ref="N244:X244"/>
    <mergeCell ref="B245:C245"/>
    <mergeCell ref="D245:G245"/>
    <mergeCell ref="H245:I245"/>
    <mergeCell ref="K245:M245"/>
    <mergeCell ref="N245:X245"/>
    <mergeCell ref="B250:C250"/>
    <mergeCell ref="D250:G250"/>
    <mergeCell ref="H250:I250"/>
    <mergeCell ref="K250:M250"/>
    <mergeCell ref="N250:X250"/>
    <mergeCell ref="D251:G251"/>
    <mergeCell ref="H251:I251"/>
    <mergeCell ref="K251:M251"/>
    <mergeCell ref="N251:X251"/>
    <mergeCell ref="B248:C248"/>
    <mergeCell ref="D248:G248"/>
    <mergeCell ref="H248:I248"/>
    <mergeCell ref="K248:M248"/>
    <mergeCell ref="N248:X248"/>
    <mergeCell ref="B249:C249"/>
    <mergeCell ref="D249:G249"/>
    <mergeCell ref="H249:I249"/>
    <mergeCell ref="K249:M249"/>
    <mergeCell ref="N249:X24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AORISTOY</vt:lpstr>
      <vt:lpstr>Sheet1</vt:lpstr>
      <vt:lpstr>Sheet2</vt:lpstr>
      <vt:lpstr>AORISTOY!Print_Area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  Michalis</dc:creator>
  <cp:lastModifiedBy>ggeorgiou50</cp:lastModifiedBy>
  <cp:lastPrinted>2017-09-13T08:50:54Z</cp:lastPrinted>
  <dcterms:created xsi:type="dcterms:W3CDTF">2013-03-09T21:10:32Z</dcterms:created>
  <dcterms:modified xsi:type="dcterms:W3CDTF">2017-09-13T09:04:25Z</dcterms:modified>
</cp:coreProperties>
</file>